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s38041\Desktop\"/>
    </mc:Choice>
  </mc:AlternateContent>
  <bookViews>
    <workbookView xWindow="0" yWindow="0" windowWidth="28800" windowHeight="11835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M115" i="1" l="1"/>
  <c r="K115" i="1"/>
  <c r="I115" i="1"/>
  <c r="M54" i="1"/>
  <c r="M211" i="1"/>
  <c r="K211" i="1"/>
  <c r="I211" i="1"/>
  <c r="G211" i="1"/>
  <c r="I175" i="1"/>
  <c r="M58" i="1"/>
  <c r="M10" i="1"/>
  <c r="I128" i="1" l="1"/>
  <c r="G128" i="1"/>
  <c r="I94" i="1"/>
  <c r="I81" i="1"/>
  <c r="G94" i="1"/>
  <c r="I10" i="1"/>
  <c r="G10" i="1"/>
  <c r="K217" i="1" l="1"/>
  <c r="K104" i="1"/>
  <c r="K58" i="1"/>
  <c r="K10" i="1"/>
  <c r="G58" i="1"/>
  <c r="M217" i="1"/>
  <c r="M175" i="1"/>
  <c r="M168" i="1"/>
  <c r="M156" i="1"/>
  <c r="M149" i="1"/>
  <c r="M138" i="1"/>
  <c r="M128" i="1"/>
  <c r="M122" i="1"/>
  <c r="M104" i="1"/>
  <c r="M94" i="1"/>
  <c r="M88" i="1"/>
  <c r="M81" i="1"/>
  <c r="M74" i="1"/>
  <c r="M40" i="1"/>
  <c r="M30" i="1"/>
  <c r="M25" i="1"/>
  <c r="M15" i="1"/>
  <c r="K175" i="1"/>
  <c r="K168" i="1"/>
  <c r="K156" i="1"/>
  <c r="K149" i="1"/>
  <c r="K138" i="1"/>
  <c r="K128" i="1"/>
  <c r="K122" i="1"/>
  <c r="K94" i="1"/>
  <c r="K88" i="1"/>
  <c r="K81" i="1"/>
  <c r="K74" i="1"/>
  <c r="K54" i="1"/>
  <c r="K40" i="1"/>
  <c r="K30" i="1"/>
  <c r="K25" i="1"/>
  <c r="K15" i="1"/>
  <c r="I217" i="1"/>
  <c r="I168" i="1"/>
  <c r="I156" i="1"/>
  <c r="I149" i="1"/>
  <c r="I138" i="1"/>
  <c r="I122" i="1"/>
  <c r="I104" i="1"/>
  <c r="I88" i="1"/>
  <c r="I74" i="1"/>
  <c r="I58" i="1"/>
  <c r="I54" i="1"/>
  <c r="I40" i="1"/>
  <c r="I30" i="1"/>
  <c r="I25" i="1"/>
  <c r="I15" i="1"/>
  <c r="G217" i="1"/>
  <c r="G74" i="1"/>
  <c r="G175" i="1"/>
  <c r="G168" i="1"/>
  <c r="G156" i="1"/>
  <c r="G149" i="1"/>
  <c r="G138" i="1"/>
  <c r="G122" i="1"/>
  <c r="G115" i="1"/>
  <c r="G104" i="1"/>
  <c r="G88" i="1"/>
  <c r="G81" i="1"/>
  <c r="G54" i="1"/>
  <c r="G40" i="1"/>
  <c r="G30" i="1"/>
  <c r="G25" i="1"/>
  <c r="G15" i="1"/>
  <c r="I68" i="1" l="1"/>
  <c r="I179" i="1" s="1"/>
  <c r="I223" i="1" s="1"/>
  <c r="M68" i="1"/>
  <c r="M179" i="1" s="1"/>
  <c r="M223" i="1" s="1"/>
  <c r="K68" i="1"/>
  <c r="K179" i="1" s="1"/>
  <c r="K223" i="1" s="1"/>
  <c r="G68" i="1"/>
  <c r="G179" i="1" s="1"/>
  <c r="G223" i="1" s="1"/>
</calcChain>
</file>

<file path=xl/sharedStrings.xml><?xml version="1.0" encoding="utf-8"?>
<sst xmlns="http://schemas.openxmlformats.org/spreadsheetml/2006/main" count="196" uniqueCount="135">
  <si>
    <t>KÓD</t>
  </si>
  <si>
    <t>Názov položky</t>
  </si>
  <si>
    <t>Mzdy, platy</t>
  </si>
  <si>
    <t>Odvody zdravotným poisťovniam</t>
  </si>
  <si>
    <t>Odvody sociálnej poisťovni</t>
  </si>
  <si>
    <t>Príspevky DDP</t>
  </si>
  <si>
    <t>Poistné a príspevky spolu</t>
  </si>
  <si>
    <t>Energia</t>
  </si>
  <si>
    <t>Vodné, stočné</t>
  </si>
  <si>
    <t>Poštové a telekomunikačné služby</t>
  </si>
  <si>
    <t>Internet</t>
  </si>
  <si>
    <t>Energia, voda a komunikácia</t>
  </si>
  <si>
    <t>Výpočtová technika</t>
  </si>
  <si>
    <t>Prístroje, zariadenia</t>
  </si>
  <si>
    <t>Špeciálne prístroje</t>
  </si>
  <si>
    <t>Všeobecný material</t>
  </si>
  <si>
    <t>Knihy, časopisy, noviny</t>
  </si>
  <si>
    <t>Pracovná odev, obuv</t>
  </si>
  <si>
    <t>Reprezentačné</t>
  </si>
  <si>
    <t>Material spolu</t>
  </si>
  <si>
    <t>Palivá, mazivá, oleje</t>
  </si>
  <si>
    <t>Servis, údržba vozidiel</t>
  </si>
  <si>
    <t>Karty, známky, poplatky (vozidlá)</t>
  </si>
  <si>
    <t>Dopravné spolu</t>
  </si>
  <si>
    <t>Údržba výpočtovej techniky</t>
  </si>
  <si>
    <t>Údržba telekomunikačnej techniky</t>
  </si>
  <si>
    <t>Údržba budov, priestorov, objektov</t>
  </si>
  <si>
    <t>Štandardná údržba</t>
  </si>
  <si>
    <t>Školenia, kurzy</t>
  </si>
  <si>
    <t>Všeobecné služby</t>
  </si>
  <si>
    <t>Štúdie, expertízy, posudky</t>
  </si>
  <si>
    <t>Poistné</t>
  </si>
  <si>
    <t>Prídel do sociálneho fondu</t>
  </si>
  <si>
    <t>Vrátenie príjmov minulích období</t>
  </si>
  <si>
    <t>Odmeny poslancom</t>
  </si>
  <si>
    <t>Vratky</t>
  </si>
  <si>
    <t>Služby spolu</t>
  </si>
  <si>
    <t>Transfery občianskym združeniam</t>
  </si>
  <si>
    <t>Členské príspevky</t>
  </si>
  <si>
    <t>Transfery spolu</t>
  </si>
  <si>
    <t>Údržba prevádzkových strojov a zariadení</t>
  </si>
  <si>
    <t>Stavebný úrad</t>
  </si>
  <si>
    <t>Voľby prezidenta</t>
  </si>
  <si>
    <t>Voľby do EP</t>
  </si>
  <si>
    <t>Voľby do VÚC</t>
  </si>
  <si>
    <t>Voľby do NR SR</t>
  </si>
  <si>
    <t>Komunálne voľby</t>
  </si>
  <si>
    <t>Manipulačné poplatky</t>
  </si>
  <si>
    <t>Transakcie verejného dlhu</t>
  </si>
  <si>
    <t xml:space="preserve"> 01 Verejná správa, obec spolu</t>
  </si>
  <si>
    <t>03 200 Ochrana pred požiarmi</t>
  </si>
  <si>
    <t>01 110 Verejná správa, obec</t>
  </si>
  <si>
    <t>Material (všeobecný, pracovný, špeciálny)</t>
  </si>
  <si>
    <t>Dopravné (palivo, servis, údržba, poistné)</t>
  </si>
  <si>
    <t>Služby (školenia, súťaže, všeobecné)</t>
  </si>
  <si>
    <t>Ochrana pred požiarmi spolu</t>
  </si>
  <si>
    <t>04510 Správa a údržba ciest</t>
  </si>
  <si>
    <t>Material</t>
  </si>
  <si>
    <t>Opravy, údržba miestnych komunikácií</t>
  </si>
  <si>
    <t>Zimná údržba ciest</t>
  </si>
  <si>
    <t>Správa ciest spolu</t>
  </si>
  <si>
    <t>Mzdy</t>
  </si>
  <si>
    <t>05 100 Nakladanie s odpadmi</t>
  </si>
  <si>
    <t>Nakladanie s odpadmi spolu</t>
  </si>
  <si>
    <t>Energia (plyn, elektrina, vodné a stočné)</t>
  </si>
  <si>
    <t>Údržba</t>
  </si>
  <si>
    <t>Nájonmé byty spolu</t>
  </si>
  <si>
    <t>Služby</t>
  </si>
  <si>
    <t>Verejné priestranstvá spolu</t>
  </si>
  <si>
    <t>06 400 Verejné osvetlenie</t>
  </si>
  <si>
    <t>Verejné osvetlenie spolu</t>
  </si>
  <si>
    <t>08 100 Telesná výchova, šport</t>
  </si>
  <si>
    <t>Palivo, mazivá, oleje</t>
  </si>
  <si>
    <t>06 100 Rozvoj bývania</t>
  </si>
  <si>
    <t>06 200 Rozvoj obce - Verejné priestranstvá</t>
  </si>
  <si>
    <t>Transfer, príspevky TJ</t>
  </si>
  <si>
    <t>Služby, poplatky</t>
  </si>
  <si>
    <t>Telesná výchova, šport</t>
  </si>
  <si>
    <t>08 200 Kultúra</t>
  </si>
  <si>
    <t>Deň detí</t>
  </si>
  <si>
    <t>Deň otcov</t>
  </si>
  <si>
    <t>Obecný deň</t>
  </si>
  <si>
    <t>Deň dôchodcov</t>
  </si>
  <si>
    <t>Advent</t>
  </si>
  <si>
    <t>Iné obecné oslavy</t>
  </si>
  <si>
    <t>Kultúra spolu</t>
  </si>
  <si>
    <t>08 400 Správa cintorína</t>
  </si>
  <si>
    <t>Služby ( poplatky)</t>
  </si>
  <si>
    <t>Správa cintorína spolu</t>
  </si>
  <si>
    <t>09 111 Predškolská výchova</t>
  </si>
  <si>
    <t>Predškolská výchova spolu</t>
  </si>
  <si>
    <t>10 120 Opatrovateľská služba</t>
  </si>
  <si>
    <t>Opatrovateľská služba spolu</t>
  </si>
  <si>
    <t>Bežné výdavky za rozpočet spolu</t>
  </si>
  <si>
    <t>Prípravná projektová dokumentácia</t>
  </si>
  <si>
    <t>Výstavba nájomných bytov ( úver+dotácia)</t>
  </si>
  <si>
    <t>Zberný dvor</t>
  </si>
  <si>
    <t>Rekonštrukcia obecných objektov</t>
  </si>
  <si>
    <t>Splácanie istiny dlhodobých úverov ŠFRB</t>
  </si>
  <si>
    <t>Splácanie istiny Prima banka</t>
  </si>
  <si>
    <t>Softver a licencie (Galileo, Urbis,Aseco)</t>
  </si>
  <si>
    <t>Údržba - miestny rozhlas</t>
  </si>
  <si>
    <t>Špeciálne služby (audítor, právne služby)</t>
  </si>
  <si>
    <t>Stravovanie</t>
  </si>
  <si>
    <t>Poplatky, odvody, clá</t>
  </si>
  <si>
    <t>Odmeny na základe dohôd</t>
  </si>
  <si>
    <t>Rozpočtové výdavky spolu</t>
  </si>
  <si>
    <t>Kapitálové výdavky za rozpočet spolu</t>
  </si>
  <si>
    <t>Finančné operácie za rozpočet spolu</t>
  </si>
  <si>
    <t>10 200 Jednorázové dávky dôchodcom</t>
  </si>
  <si>
    <t>Prepravné a nájom dopr. prostr.</t>
  </si>
  <si>
    <t>Splácanie istiny Prima banka kontokorens</t>
  </si>
  <si>
    <t>Schválený rozpočet</t>
  </si>
  <si>
    <t>Návrh rozpočtu</t>
  </si>
  <si>
    <t>Cestovné náhrady</t>
  </si>
  <si>
    <t>IBV - miestne komunikácie, oddychová zóna</t>
  </si>
  <si>
    <t xml:space="preserve">Nákup pozemku </t>
  </si>
  <si>
    <t>Príspevky DDP, poistenie</t>
  </si>
  <si>
    <t>Odvodňovací systém</t>
  </si>
  <si>
    <t>Interiérové, exteriérové vybavenie</t>
  </si>
  <si>
    <t>Obnova dediny, Zelené obce</t>
  </si>
  <si>
    <t>Iné kapitálové výdavky</t>
  </si>
  <si>
    <t>8 b.j. VL, 12 b.j. ML, 12 b.j. VL</t>
  </si>
  <si>
    <t>Vrátenie poplatkov</t>
  </si>
  <si>
    <t>Likvidácia a uloženie odpadu, odpadovej vody</t>
  </si>
  <si>
    <t>02  Civilná ochrana</t>
  </si>
  <si>
    <t>Odmeny</t>
  </si>
  <si>
    <t xml:space="preserve">Material </t>
  </si>
  <si>
    <t>Ostatné dlhodobé finančné úvery - Envirofond</t>
  </si>
  <si>
    <t>Úroky bankám ( Prima banka, ŠFRB, Envirofond )</t>
  </si>
  <si>
    <t>Civilná ochrana spolu</t>
  </si>
  <si>
    <t>Kanalizácia</t>
  </si>
  <si>
    <t>Vodovod</t>
  </si>
  <si>
    <t>Referendum</t>
  </si>
  <si>
    <t xml:space="preserve">Programový rozpočet výdavkov na roky 2023 až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</si>
</sst>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Font="1" applyFill="1" applyBorder="1"/>
    <xf numFmtId="0" fontId="0" fillId="0" borderId="13" xfId="0" applyFont="1" applyBorder="1"/>
    <xf numFmtId="0" fontId="1" fillId="0" borderId="12" xfId="0" applyFont="1" applyBorder="1"/>
    <xf numFmtId="0" fontId="1" fillId="0" borderId="13" xfId="0" applyFont="1" applyFill="1" applyBorder="1"/>
    <xf numFmtId="0" fontId="1" fillId="0" borderId="1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4" xfId="0" applyFont="1" applyBorder="1"/>
    <xf numFmtId="3" fontId="0" fillId="0" borderId="14" xfId="0" applyNumberFormat="1" applyBorder="1"/>
    <xf numFmtId="3" fontId="0" fillId="0" borderId="4" xfId="0" applyNumberFormat="1" applyBorder="1"/>
    <xf numFmtId="0" fontId="3" fillId="0" borderId="14" xfId="0" applyFont="1" applyBorder="1"/>
    <xf numFmtId="0" fontId="3" fillId="0" borderId="13" xfId="0" applyFont="1" applyBorder="1"/>
    <xf numFmtId="0" fontId="0" fillId="0" borderId="15" xfId="0" applyFont="1" applyBorder="1"/>
    <xf numFmtId="0" fontId="0" fillId="0" borderId="0" xfId="0" applyFill="1" applyBorder="1"/>
    <xf numFmtId="0" fontId="0" fillId="0" borderId="23" xfId="0" applyBorder="1"/>
    <xf numFmtId="0" fontId="0" fillId="0" borderId="24" xfId="0" applyBorder="1"/>
    <xf numFmtId="0" fontId="1" fillId="0" borderId="15" xfId="0" applyFont="1" applyBorder="1"/>
    <xf numFmtId="0" fontId="5" fillId="0" borderId="13" xfId="0" applyFont="1" applyBorder="1"/>
    <xf numFmtId="0" fontId="4" fillId="0" borderId="0" xfId="0" applyFont="1" applyBorder="1"/>
    <xf numFmtId="0" fontId="4" fillId="0" borderId="13" xfId="0" applyFont="1" applyBorder="1"/>
    <xf numFmtId="0" fontId="5" fillId="0" borderId="0" xfId="0" applyFont="1" applyBorder="1"/>
    <xf numFmtId="0" fontId="4" fillId="0" borderId="17" xfId="0" applyFont="1" applyBorder="1"/>
    <xf numFmtId="0" fontId="5" fillId="0" borderId="5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4" fillId="0" borderId="20" xfId="0" applyFont="1" applyBorder="1"/>
    <xf numFmtId="0" fontId="4" fillId="0" borderId="22" xfId="0" applyFont="1" applyBorder="1"/>
    <xf numFmtId="0" fontId="4" fillId="0" borderId="8" xfId="0" applyFont="1" applyBorder="1"/>
    <xf numFmtId="0" fontId="5" fillId="0" borderId="2" xfId="0" applyFont="1" applyBorder="1"/>
    <xf numFmtId="0" fontId="5" fillId="0" borderId="7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7" fillId="0" borderId="1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4" xfId="0" applyFont="1" applyBorder="1"/>
    <xf numFmtId="0" fontId="7" fillId="0" borderId="4" xfId="0" applyFont="1" applyBorder="1"/>
    <xf numFmtId="0" fontId="0" fillId="0" borderId="4" xfId="0" applyFill="1" applyBorder="1"/>
    <xf numFmtId="0" fontId="4" fillId="0" borderId="1" xfId="0" applyFont="1" applyBorder="1"/>
    <xf numFmtId="0" fontId="4" fillId="0" borderId="3" xfId="0" applyFont="1" applyBorder="1"/>
    <xf numFmtId="0" fontId="4" fillId="0" borderId="7" xfId="0" applyFont="1" applyBorder="1"/>
    <xf numFmtId="0" fontId="1" fillId="0" borderId="4" xfId="0" applyFont="1" applyFill="1" applyBorder="1"/>
    <xf numFmtId="0" fontId="4" fillId="0" borderId="2" xfId="0" applyFont="1" applyBorder="1"/>
    <xf numFmtId="0" fontId="5" fillId="0" borderId="14" xfId="0" applyFont="1" applyBorder="1"/>
    <xf numFmtId="0" fontId="4" fillId="0" borderId="4" xfId="0" applyFont="1" applyFill="1" applyBorder="1"/>
    <xf numFmtId="0" fontId="4" fillId="0" borderId="6" xfId="0" applyFont="1" applyBorder="1"/>
    <xf numFmtId="0" fontId="4" fillId="0" borderId="0" xfId="0" applyFont="1" applyFill="1" applyBorder="1"/>
    <xf numFmtId="0" fontId="5" fillId="0" borderId="4" xfId="0" applyFont="1" applyFill="1" applyBorder="1"/>
    <xf numFmtId="0" fontId="7" fillId="0" borderId="3" xfId="0" applyFont="1" applyBorder="1"/>
    <xf numFmtId="0" fontId="7" fillId="0" borderId="6" xfId="0" applyFont="1" applyBorder="1"/>
    <xf numFmtId="0" fontId="7" fillId="0" borderId="8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15" xfId="0" applyFont="1" applyBorder="1"/>
    <xf numFmtId="0" fontId="8" fillId="0" borderId="5" xfId="0" applyFont="1" applyBorder="1"/>
    <xf numFmtId="0" fontId="8" fillId="0" borderId="15" xfId="0" applyFont="1" applyBorder="1"/>
    <xf numFmtId="0" fontId="7" fillId="0" borderId="5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4" xfId="0" applyFont="1" applyFill="1" applyBorder="1"/>
    <xf numFmtId="0" fontId="8" fillId="0" borderId="20" xfId="0" applyFont="1" applyBorder="1"/>
    <xf numFmtId="0" fontId="8" fillId="0" borderId="22" xfId="0" applyFont="1" applyBorder="1"/>
    <xf numFmtId="0" fontId="8" fillId="0" borderId="6" xfId="0" applyFont="1" applyBorder="1"/>
    <xf numFmtId="0" fontId="8" fillId="0" borderId="8" xfId="0" applyFont="1" applyBorder="1"/>
    <xf numFmtId="0" fontId="7" fillId="0" borderId="4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2" xfId="0" applyFont="1" applyBorder="1"/>
    <xf numFmtId="0" fontId="10" fillId="0" borderId="3" xfId="0" applyFont="1" applyBorder="1"/>
    <xf numFmtId="0" fontId="9" fillId="0" borderId="13" xfId="0" applyFont="1" applyBorder="1"/>
    <xf numFmtId="0" fontId="9" fillId="0" borderId="15" xfId="0" applyFont="1" applyBorder="1"/>
    <xf numFmtId="0" fontId="10" fillId="0" borderId="0" xfId="0" applyFont="1" applyBorder="1"/>
    <xf numFmtId="0" fontId="10" fillId="0" borderId="5" xfId="0" applyFont="1" applyBorder="1"/>
    <xf numFmtId="0" fontId="10" fillId="0" borderId="13" xfId="0" applyFont="1" applyBorder="1"/>
    <xf numFmtId="0" fontId="10" fillId="0" borderId="15" xfId="0" applyFont="1" applyBorder="1"/>
    <xf numFmtId="0" fontId="10" fillId="0" borderId="0" xfId="0" applyFont="1" applyFill="1" applyBorder="1"/>
    <xf numFmtId="0" fontId="9" fillId="0" borderId="0" xfId="0" applyFont="1" applyBorder="1"/>
    <xf numFmtId="0" fontId="9" fillId="0" borderId="5" xfId="0" applyFont="1" applyBorder="1"/>
    <xf numFmtId="0" fontId="10" fillId="0" borderId="17" xfId="0" applyFont="1" applyBorder="1"/>
    <xf numFmtId="0" fontId="10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14" xfId="0" applyFont="1" applyBorder="1"/>
    <xf numFmtId="0" fontId="10" fillId="0" borderId="4" xfId="0" applyFont="1" applyFill="1" applyBorder="1"/>
    <xf numFmtId="0" fontId="10" fillId="0" borderId="4" xfId="0" applyFont="1" applyBorder="1"/>
    <xf numFmtId="0" fontId="10" fillId="0" borderId="6" xfId="0" applyFont="1" applyBorder="1"/>
    <xf numFmtId="0" fontId="9" fillId="0" borderId="4" xfId="0" applyFont="1" applyFill="1" applyBorder="1"/>
    <xf numFmtId="0" fontId="4" fillId="0" borderId="13" xfId="0" applyFont="1" applyFill="1" applyBorder="1"/>
    <xf numFmtId="0" fontId="0" fillId="0" borderId="13" xfId="0" applyFill="1" applyBorder="1"/>
    <xf numFmtId="0" fontId="0" fillId="0" borderId="4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workbookViewId="0"/>
  </sheetViews>
  <sheetFormatPr defaultRowHeight="15" x14ac:dyDescent="0.25"/>
  <sheetData>
    <row r="1" spans="1:14" ht="21" x14ac:dyDescent="0.35">
      <c r="A1" s="1" t="s">
        <v>134</v>
      </c>
    </row>
    <row r="2" spans="1:14" ht="15.75" thickBot="1" x14ac:dyDescent="0.3"/>
    <row r="3" spans="1:14" x14ac:dyDescent="0.25">
      <c r="A3" s="18" t="s">
        <v>0</v>
      </c>
      <c r="B3" s="13"/>
      <c r="C3" s="13"/>
      <c r="D3" s="13" t="s">
        <v>1</v>
      </c>
      <c r="E3" s="13"/>
      <c r="F3" s="13"/>
      <c r="G3" s="12" t="s">
        <v>112</v>
      </c>
      <c r="H3" s="14"/>
      <c r="I3" s="68" t="s">
        <v>113</v>
      </c>
      <c r="J3" s="68"/>
      <c r="K3" s="73" t="s">
        <v>113</v>
      </c>
      <c r="L3" s="89"/>
      <c r="M3" s="106" t="s">
        <v>113</v>
      </c>
      <c r="N3" s="107"/>
    </row>
    <row r="4" spans="1:14" ht="15.75" thickBot="1" x14ac:dyDescent="0.3">
      <c r="A4" s="19"/>
      <c r="B4" s="16"/>
      <c r="C4" s="16"/>
      <c r="D4" s="16"/>
      <c r="E4" s="16"/>
      <c r="F4" s="16"/>
      <c r="G4" s="15"/>
      <c r="H4" s="17"/>
      <c r="I4" s="69">
        <v>2023</v>
      </c>
      <c r="J4" s="69"/>
      <c r="K4" s="90">
        <v>2024</v>
      </c>
      <c r="L4" s="91"/>
      <c r="M4" s="108">
        <v>2025</v>
      </c>
      <c r="N4" s="109"/>
    </row>
    <row r="5" spans="1:14" x14ac:dyDescent="0.25">
      <c r="A5" s="18"/>
      <c r="B5" s="13" t="s">
        <v>51</v>
      </c>
      <c r="C5" s="13"/>
      <c r="D5" s="13"/>
      <c r="E5" s="3"/>
      <c r="F5" s="3"/>
      <c r="G5" s="2"/>
      <c r="H5" s="4"/>
      <c r="I5" s="83"/>
      <c r="J5" s="83"/>
      <c r="K5" s="92"/>
      <c r="L5" s="93"/>
      <c r="M5" s="110"/>
      <c r="N5" s="111"/>
    </row>
    <row r="6" spans="1:14" x14ac:dyDescent="0.25">
      <c r="A6" s="33">
        <v>610</v>
      </c>
      <c r="B6" s="54" t="s">
        <v>2</v>
      </c>
      <c r="C6" s="54"/>
      <c r="D6" s="54"/>
      <c r="E6" s="54"/>
      <c r="F6" s="35"/>
      <c r="G6" s="40"/>
      <c r="H6" s="53"/>
      <c r="I6" s="84">
        <v>137197</v>
      </c>
      <c r="J6" s="54"/>
      <c r="K6" s="74">
        <v>137197</v>
      </c>
      <c r="L6" s="94"/>
      <c r="M6" s="112">
        <v>137197</v>
      </c>
      <c r="N6" s="113"/>
    </row>
    <row r="7" spans="1:14" x14ac:dyDescent="0.25">
      <c r="A7" s="11">
        <v>620</v>
      </c>
      <c r="B7" s="55" t="s">
        <v>3</v>
      </c>
      <c r="C7" s="55"/>
      <c r="D7" s="55"/>
      <c r="E7" s="55"/>
      <c r="F7" s="6"/>
      <c r="G7" s="5"/>
      <c r="H7" s="7"/>
      <c r="I7" s="60"/>
      <c r="J7" s="55"/>
      <c r="K7" s="76"/>
      <c r="L7" s="95"/>
      <c r="M7" s="114"/>
      <c r="N7" s="115"/>
    </row>
    <row r="8" spans="1:14" x14ac:dyDescent="0.25">
      <c r="A8" s="27">
        <v>620</v>
      </c>
      <c r="B8" s="31" t="s">
        <v>4</v>
      </c>
      <c r="C8" s="32"/>
      <c r="D8" s="32"/>
      <c r="E8" s="28"/>
      <c r="F8" s="28"/>
      <c r="G8" s="29"/>
      <c r="H8" s="30"/>
      <c r="I8" s="56">
        <v>47950</v>
      </c>
      <c r="J8" s="56"/>
      <c r="K8" s="75">
        <v>47950</v>
      </c>
      <c r="L8" s="96"/>
      <c r="M8" s="116">
        <v>47950</v>
      </c>
      <c r="N8" s="117"/>
    </row>
    <row r="9" spans="1:14" x14ac:dyDescent="0.25">
      <c r="A9" s="11">
        <v>627</v>
      </c>
      <c r="B9" s="23" t="s">
        <v>5</v>
      </c>
      <c r="C9" s="24"/>
      <c r="D9" s="24"/>
      <c r="E9" s="6"/>
      <c r="F9" s="6"/>
      <c r="G9" s="5"/>
      <c r="H9" s="7"/>
      <c r="I9" s="55"/>
      <c r="J9" s="55"/>
      <c r="K9" s="76"/>
      <c r="L9" s="95"/>
      <c r="M9" s="118"/>
      <c r="N9" s="115"/>
    </row>
    <row r="10" spans="1:14" x14ac:dyDescent="0.25">
      <c r="A10" s="33">
        <v>620</v>
      </c>
      <c r="B10" s="34" t="s">
        <v>6</v>
      </c>
      <c r="C10" s="28"/>
      <c r="D10" s="28"/>
      <c r="E10" s="28"/>
      <c r="F10" s="28"/>
      <c r="G10" s="40">
        <f>G7+G8+G9</f>
        <v>0</v>
      </c>
      <c r="H10" s="53"/>
      <c r="I10" s="54">
        <f>I7+I8+I9</f>
        <v>47950</v>
      </c>
      <c r="J10" s="54"/>
      <c r="K10" s="74">
        <f>K7+K8+K9</f>
        <v>47950</v>
      </c>
      <c r="L10" s="94"/>
      <c r="M10" s="112">
        <f>M7+M8+M9</f>
        <v>47950</v>
      </c>
      <c r="N10" s="113"/>
    </row>
    <row r="11" spans="1:14" x14ac:dyDescent="0.25">
      <c r="A11" s="11">
        <v>632001</v>
      </c>
      <c r="B11" s="23" t="s">
        <v>7</v>
      </c>
      <c r="C11" s="6"/>
      <c r="D11" s="6"/>
      <c r="E11" s="6"/>
      <c r="F11" s="6"/>
      <c r="G11" s="5"/>
      <c r="H11" s="7"/>
      <c r="I11" s="60">
        <v>31700</v>
      </c>
      <c r="J11" s="55"/>
      <c r="K11" s="76">
        <v>30200</v>
      </c>
      <c r="L11" s="95"/>
      <c r="M11" s="114">
        <v>30200</v>
      </c>
      <c r="N11" s="115"/>
    </row>
    <row r="12" spans="1:14" x14ac:dyDescent="0.25">
      <c r="A12" s="27">
        <v>632002</v>
      </c>
      <c r="B12" s="31" t="s">
        <v>8</v>
      </c>
      <c r="C12" s="28"/>
      <c r="D12" s="28"/>
      <c r="E12" s="28"/>
      <c r="F12" s="28"/>
      <c r="G12" s="29"/>
      <c r="H12" s="30"/>
      <c r="I12" s="62">
        <v>240</v>
      </c>
      <c r="J12" s="56"/>
      <c r="K12" s="75">
        <v>240</v>
      </c>
      <c r="L12" s="96"/>
      <c r="M12" s="116">
        <v>240</v>
      </c>
      <c r="N12" s="117"/>
    </row>
    <row r="13" spans="1:14" x14ac:dyDescent="0.25">
      <c r="A13" s="11">
        <v>632003</v>
      </c>
      <c r="B13" s="87" t="s">
        <v>9</v>
      </c>
      <c r="C13" s="55"/>
      <c r="D13" s="55"/>
      <c r="E13" s="55"/>
      <c r="F13" s="6"/>
      <c r="G13" s="5"/>
      <c r="H13" s="7"/>
      <c r="I13" s="60">
        <v>4500</v>
      </c>
      <c r="J13" s="55"/>
      <c r="K13" s="76">
        <v>4500</v>
      </c>
      <c r="L13" s="95"/>
      <c r="M13" s="114">
        <v>4500</v>
      </c>
      <c r="N13" s="115"/>
    </row>
    <row r="14" spans="1:14" x14ac:dyDescent="0.25">
      <c r="A14" s="27">
        <v>632004</v>
      </c>
      <c r="B14" s="31" t="s">
        <v>10</v>
      </c>
      <c r="C14" s="28"/>
      <c r="D14" s="28"/>
      <c r="E14" s="28"/>
      <c r="F14" s="28"/>
      <c r="G14" s="29"/>
      <c r="H14" s="30"/>
      <c r="I14" s="62">
        <v>200</v>
      </c>
      <c r="J14" s="56"/>
      <c r="K14" s="75">
        <v>200</v>
      </c>
      <c r="L14" s="96"/>
      <c r="M14" s="116">
        <v>200</v>
      </c>
      <c r="N14" s="117"/>
    </row>
    <row r="15" spans="1:14" x14ac:dyDescent="0.25">
      <c r="A15" s="20">
        <v>632</v>
      </c>
      <c r="B15" s="22" t="s">
        <v>11</v>
      </c>
      <c r="C15" s="21"/>
      <c r="D15" s="21"/>
      <c r="E15" s="6"/>
      <c r="F15" s="6"/>
      <c r="G15" s="25">
        <f>G11+G12+G13+G14</f>
        <v>0</v>
      </c>
      <c r="H15" s="26"/>
      <c r="I15" s="57">
        <f>I11+I12+I13+I14</f>
        <v>36640</v>
      </c>
      <c r="J15" s="57"/>
      <c r="K15" s="77">
        <f>K11+K12+K13+K14</f>
        <v>35140</v>
      </c>
      <c r="L15" s="97"/>
      <c r="M15" s="119">
        <f>M11+M12+M13+M14</f>
        <v>35140</v>
      </c>
      <c r="N15" s="120"/>
    </row>
    <row r="16" spans="1:14" x14ac:dyDescent="0.25">
      <c r="A16" s="27">
        <v>633001</v>
      </c>
      <c r="B16" s="133" t="s">
        <v>119</v>
      </c>
      <c r="C16" s="28"/>
      <c r="D16" s="28"/>
      <c r="E16" s="28"/>
      <c r="F16" s="28"/>
      <c r="G16" s="29"/>
      <c r="H16" s="30"/>
      <c r="I16" s="62"/>
      <c r="J16" s="56"/>
      <c r="K16" s="75"/>
      <c r="L16" s="96"/>
      <c r="M16" s="116"/>
      <c r="N16" s="117"/>
    </row>
    <row r="17" spans="1:14" x14ac:dyDescent="0.25">
      <c r="A17" s="11">
        <v>633002</v>
      </c>
      <c r="B17" s="87" t="s">
        <v>12</v>
      </c>
      <c r="C17" s="55"/>
      <c r="D17" s="55"/>
      <c r="E17" s="6"/>
      <c r="F17" s="6"/>
      <c r="G17" s="5"/>
      <c r="H17" s="7"/>
      <c r="I17" s="60">
        <v>500</v>
      </c>
      <c r="J17" s="55"/>
      <c r="K17" s="76">
        <v>500</v>
      </c>
      <c r="L17" s="95"/>
      <c r="M17" s="114">
        <v>500</v>
      </c>
      <c r="N17" s="115"/>
    </row>
    <row r="18" spans="1:14" x14ac:dyDescent="0.25">
      <c r="A18" s="27">
        <v>633004</v>
      </c>
      <c r="B18" s="31" t="s">
        <v>13</v>
      </c>
      <c r="C18" s="28"/>
      <c r="D18" s="28"/>
      <c r="E18" s="28"/>
      <c r="F18" s="28"/>
      <c r="G18" s="29"/>
      <c r="H18" s="30"/>
      <c r="I18" s="62"/>
      <c r="J18" s="56"/>
      <c r="K18" s="75"/>
      <c r="L18" s="96"/>
      <c r="M18" s="116"/>
      <c r="N18" s="117"/>
    </row>
    <row r="19" spans="1:14" x14ac:dyDescent="0.25">
      <c r="A19" s="11">
        <v>633005</v>
      </c>
      <c r="B19" s="23" t="s">
        <v>14</v>
      </c>
      <c r="C19" s="6"/>
      <c r="D19" s="6"/>
      <c r="E19" s="6"/>
      <c r="F19" s="6"/>
      <c r="G19" s="5"/>
      <c r="H19" s="7"/>
      <c r="I19" s="60"/>
      <c r="J19" s="55"/>
      <c r="K19" s="76"/>
      <c r="L19" s="95"/>
      <c r="M19" s="114"/>
      <c r="N19" s="115"/>
    </row>
    <row r="20" spans="1:14" x14ac:dyDescent="0.25">
      <c r="A20" s="27">
        <v>633006</v>
      </c>
      <c r="B20" s="132" t="s">
        <v>15</v>
      </c>
      <c r="C20" s="56"/>
      <c r="D20" s="56"/>
      <c r="E20" s="28"/>
      <c r="F20" s="28"/>
      <c r="G20" s="29"/>
      <c r="H20" s="30"/>
      <c r="I20" s="62">
        <v>1000</v>
      </c>
      <c r="J20" s="56"/>
      <c r="K20" s="75">
        <v>1000</v>
      </c>
      <c r="L20" s="96"/>
      <c r="M20" s="116">
        <v>1000</v>
      </c>
      <c r="N20" s="117"/>
    </row>
    <row r="21" spans="1:14" x14ac:dyDescent="0.25">
      <c r="A21" s="11">
        <v>633009</v>
      </c>
      <c r="B21" s="87" t="s">
        <v>16</v>
      </c>
      <c r="C21" s="55"/>
      <c r="D21" s="55"/>
      <c r="E21" s="6"/>
      <c r="F21" s="6"/>
      <c r="G21" s="5"/>
      <c r="H21" s="7"/>
      <c r="I21" s="60">
        <v>500</v>
      </c>
      <c r="J21" s="55"/>
      <c r="K21" s="76">
        <v>500</v>
      </c>
      <c r="L21" s="95"/>
      <c r="M21" s="114">
        <v>500</v>
      </c>
      <c r="N21" s="115"/>
    </row>
    <row r="22" spans="1:14" x14ac:dyDescent="0.25">
      <c r="A22" s="27">
        <v>633010</v>
      </c>
      <c r="B22" s="31" t="s">
        <v>17</v>
      </c>
      <c r="C22" s="28"/>
      <c r="D22" s="28"/>
      <c r="E22" s="28"/>
      <c r="F22" s="28"/>
      <c r="G22" s="29"/>
      <c r="H22" s="30"/>
      <c r="I22" s="62">
        <v>700</v>
      </c>
      <c r="J22" s="56"/>
      <c r="K22" s="75">
        <v>700</v>
      </c>
      <c r="L22" s="96"/>
      <c r="M22" s="116">
        <v>700</v>
      </c>
      <c r="N22" s="117"/>
    </row>
    <row r="23" spans="1:14" x14ac:dyDescent="0.25">
      <c r="A23" s="11">
        <v>633013</v>
      </c>
      <c r="B23" s="87" t="s">
        <v>100</v>
      </c>
      <c r="C23" s="55"/>
      <c r="D23" s="55"/>
      <c r="E23" s="55"/>
      <c r="F23" s="6"/>
      <c r="G23" s="5"/>
      <c r="H23" s="7"/>
      <c r="I23" s="60">
        <v>2832</v>
      </c>
      <c r="J23" s="55"/>
      <c r="K23" s="76">
        <v>2832</v>
      </c>
      <c r="L23" s="95"/>
      <c r="M23" s="114">
        <v>2832</v>
      </c>
      <c r="N23" s="115"/>
    </row>
    <row r="24" spans="1:14" x14ac:dyDescent="0.25">
      <c r="A24" s="27">
        <v>633016</v>
      </c>
      <c r="B24" s="31" t="s">
        <v>18</v>
      </c>
      <c r="C24" s="28"/>
      <c r="D24" s="28"/>
      <c r="E24" s="28"/>
      <c r="F24" s="28"/>
      <c r="G24" s="29"/>
      <c r="H24" s="30"/>
      <c r="I24" s="62">
        <v>2500</v>
      </c>
      <c r="J24" s="56"/>
      <c r="K24" s="75">
        <v>2500</v>
      </c>
      <c r="L24" s="96"/>
      <c r="M24" s="116">
        <v>2500</v>
      </c>
      <c r="N24" s="117"/>
    </row>
    <row r="25" spans="1:14" x14ac:dyDescent="0.25">
      <c r="A25" s="20">
        <v>633</v>
      </c>
      <c r="B25" s="22" t="s">
        <v>19</v>
      </c>
      <c r="C25" s="21"/>
      <c r="D25" s="6"/>
      <c r="E25" s="6"/>
      <c r="F25" s="6"/>
      <c r="G25" s="25">
        <f>G16+G17+G18+G19+G20+G21+G22+G23+G24</f>
        <v>0</v>
      </c>
      <c r="H25" s="26"/>
      <c r="I25" s="57">
        <f>I16+I17+I18+I19+I20+I21+I22+I23+I24</f>
        <v>8032</v>
      </c>
      <c r="J25" s="57"/>
      <c r="K25" s="77">
        <f>K16+K17+K18+K19+K20+K21+K22+K23+K24</f>
        <v>8032</v>
      </c>
      <c r="L25" s="97"/>
      <c r="M25" s="119">
        <f>M16+M17+M18+M19+M20+M21+M22+M23+M24</f>
        <v>8032</v>
      </c>
      <c r="N25" s="120"/>
    </row>
    <row r="26" spans="1:14" x14ac:dyDescent="0.25">
      <c r="A26" s="27">
        <v>634001</v>
      </c>
      <c r="B26" s="31" t="s">
        <v>20</v>
      </c>
      <c r="C26" s="28"/>
      <c r="D26" s="28"/>
      <c r="E26" s="28"/>
      <c r="F26" s="28"/>
      <c r="G26" s="29"/>
      <c r="H26" s="30"/>
      <c r="I26" s="62">
        <v>3500</v>
      </c>
      <c r="J26" s="56"/>
      <c r="K26" s="75">
        <v>3500</v>
      </c>
      <c r="L26" s="96"/>
      <c r="M26" s="116">
        <v>3500</v>
      </c>
      <c r="N26" s="117"/>
    </row>
    <row r="27" spans="1:14" x14ac:dyDescent="0.25">
      <c r="A27" s="11">
        <v>634002</v>
      </c>
      <c r="B27" s="23" t="s">
        <v>21</v>
      </c>
      <c r="C27" s="6"/>
      <c r="D27" s="6"/>
      <c r="E27" s="6"/>
      <c r="F27" s="6"/>
      <c r="G27" s="5"/>
      <c r="H27" s="7"/>
      <c r="I27" s="60"/>
      <c r="J27" s="55"/>
      <c r="K27" s="76"/>
      <c r="L27" s="95"/>
      <c r="M27" s="114"/>
      <c r="N27" s="115"/>
    </row>
    <row r="28" spans="1:14" x14ac:dyDescent="0.25">
      <c r="A28" s="27">
        <v>634004</v>
      </c>
      <c r="B28" s="132" t="s">
        <v>110</v>
      </c>
      <c r="C28" s="56"/>
      <c r="D28" s="56"/>
      <c r="E28" s="28"/>
      <c r="F28" s="28"/>
      <c r="G28" s="29"/>
      <c r="H28" s="30"/>
      <c r="I28" s="62">
        <v>1000</v>
      </c>
      <c r="J28" s="56"/>
      <c r="K28" s="75">
        <v>1000</v>
      </c>
      <c r="L28" s="96"/>
      <c r="M28" s="116">
        <v>1000</v>
      </c>
      <c r="N28" s="117"/>
    </row>
    <row r="29" spans="1:14" x14ac:dyDescent="0.25">
      <c r="A29" s="11">
        <v>634005</v>
      </c>
      <c r="B29" s="23" t="s">
        <v>22</v>
      </c>
      <c r="C29" s="6"/>
      <c r="D29" s="6"/>
      <c r="E29" s="6"/>
      <c r="F29" s="6"/>
      <c r="G29" s="5"/>
      <c r="H29" s="7"/>
      <c r="I29" s="60">
        <v>160</v>
      </c>
      <c r="J29" s="55"/>
      <c r="K29" s="76">
        <v>160</v>
      </c>
      <c r="L29" s="95"/>
      <c r="M29" s="114">
        <v>160</v>
      </c>
      <c r="N29" s="115"/>
    </row>
    <row r="30" spans="1:14" x14ac:dyDescent="0.25">
      <c r="A30" s="33">
        <v>634</v>
      </c>
      <c r="B30" s="34" t="s">
        <v>23</v>
      </c>
      <c r="C30" s="35"/>
      <c r="D30" s="28"/>
      <c r="E30" s="28"/>
      <c r="F30" s="28"/>
      <c r="G30" s="40">
        <f>G26+G27+G28+G29</f>
        <v>0</v>
      </c>
      <c r="H30" s="53"/>
      <c r="I30" s="54">
        <f>I26+I27+I28+I29</f>
        <v>4660</v>
      </c>
      <c r="J30" s="54"/>
      <c r="K30" s="74">
        <f>K26+K27+K28+K29</f>
        <v>4660</v>
      </c>
      <c r="L30" s="94"/>
      <c r="M30" s="112">
        <f>M26+M27+M28+M29</f>
        <v>4660</v>
      </c>
      <c r="N30" s="113"/>
    </row>
    <row r="31" spans="1:14" x14ac:dyDescent="0.25">
      <c r="A31" s="11"/>
      <c r="B31" s="6"/>
      <c r="C31" s="6"/>
      <c r="D31" s="6"/>
      <c r="E31" s="6"/>
      <c r="F31" s="6"/>
      <c r="G31" s="5"/>
      <c r="H31" s="7"/>
      <c r="I31" s="55"/>
      <c r="J31" s="55"/>
      <c r="K31" s="76"/>
      <c r="L31" s="95"/>
      <c r="M31" s="114"/>
      <c r="N31" s="115"/>
    </row>
    <row r="32" spans="1:14" ht="15.75" thickBot="1" x14ac:dyDescent="0.3">
      <c r="A32" s="36"/>
      <c r="B32" s="37"/>
      <c r="C32" s="37"/>
      <c r="D32" s="37"/>
      <c r="E32" s="37"/>
      <c r="F32" s="37"/>
      <c r="G32" s="38"/>
      <c r="H32" s="39"/>
      <c r="I32" s="58"/>
      <c r="J32" s="58"/>
      <c r="K32" s="98"/>
      <c r="L32" s="99"/>
      <c r="M32" s="121"/>
      <c r="N32" s="122"/>
    </row>
    <row r="33" spans="1:14" x14ac:dyDescent="0.25">
      <c r="A33" s="25" t="s">
        <v>0</v>
      </c>
      <c r="B33" s="25"/>
      <c r="C33" s="21"/>
      <c r="D33" s="21" t="s">
        <v>1</v>
      </c>
      <c r="E33" s="21"/>
      <c r="F33" s="26"/>
      <c r="G33" s="12" t="s">
        <v>112</v>
      </c>
      <c r="H33" s="14"/>
      <c r="I33" s="68" t="s">
        <v>113</v>
      </c>
      <c r="J33" s="68"/>
      <c r="K33" s="73" t="s">
        <v>113</v>
      </c>
      <c r="L33" s="89"/>
      <c r="M33" s="106" t="s">
        <v>113</v>
      </c>
      <c r="N33" s="107"/>
    </row>
    <row r="34" spans="1:14" ht="15.75" thickBot="1" x14ac:dyDescent="0.3">
      <c r="A34" s="15"/>
      <c r="B34" s="15"/>
      <c r="C34" s="16"/>
      <c r="D34" s="16"/>
      <c r="E34" s="16"/>
      <c r="F34" s="17"/>
      <c r="G34" s="15"/>
      <c r="H34" s="17"/>
      <c r="I34" s="69">
        <v>2023</v>
      </c>
      <c r="J34" s="69"/>
      <c r="K34" s="90">
        <v>2024</v>
      </c>
      <c r="L34" s="91"/>
      <c r="M34" s="108">
        <v>2025</v>
      </c>
      <c r="N34" s="109"/>
    </row>
    <row r="35" spans="1:14" x14ac:dyDescent="0.25">
      <c r="A35" s="5">
        <v>635002</v>
      </c>
      <c r="B35" s="5" t="s">
        <v>24</v>
      </c>
      <c r="C35" s="6"/>
      <c r="D35" s="6"/>
      <c r="E35" s="6"/>
      <c r="F35" s="7"/>
      <c r="G35" s="6"/>
      <c r="H35" s="6"/>
      <c r="I35" s="79"/>
      <c r="J35" s="80"/>
      <c r="K35" s="76"/>
      <c r="L35" s="95"/>
      <c r="M35" s="114"/>
      <c r="N35" s="115"/>
    </row>
    <row r="36" spans="1:14" x14ac:dyDescent="0.25">
      <c r="A36" s="29">
        <v>635003</v>
      </c>
      <c r="B36" s="29" t="s">
        <v>25</v>
      </c>
      <c r="C36" s="28"/>
      <c r="D36" s="28"/>
      <c r="E36" s="28"/>
      <c r="F36" s="30"/>
      <c r="G36" s="28"/>
      <c r="H36" s="28"/>
      <c r="I36" s="62"/>
      <c r="J36" s="63"/>
      <c r="K36" s="75"/>
      <c r="L36" s="96"/>
      <c r="M36" s="116"/>
      <c r="N36" s="117"/>
    </row>
    <row r="37" spans="1:14" x14ac:dyDescent="0.25">
      <c r="A37" s="5">
        <v>635004</v>
      </c>
      <c r="B37" s="5" t="s">
        <v>40</v>
      </c>
      <c r="C37" s="6"/>
      <c r="D37" s="6"/>
      <c r="E37" s="6"/>
      <c r="F37" s="7"/>
      <c r="G37" s="6"/>
      <c r="H37" s="6"/>
      <c r="I37" s="60">
        <v>1000</v>
      </c>
      <c r="J37" s="61"/>
      <c r="K37" s="76">
        <v>1000</v>
      </c>
      <c r="L37" s="95"/>
      <c r="M37" s="114">
        <v>1000</v>
      </c>
      <c r="N37" s="115"/>
    </row>
    <row r="38" spans="1:14" x14ac:dyDescent="0.25">
      <c r="A38" s="29">
        <v>635006</v>
      </c>
      <c r="B38" s="29" t="s">
        <v>26</v>
      </c>
      <c r="C38" s="28"/>
      <c r="D38" s="28"/>
      <c r="E38" s="28"/>
      <c r="F38" s="30"/>
      <c r="G38" s="28"/>
      <c r="H38" s="28"/>
      <c r="I38" s="62">
        <v>1000</v>
      </c>
      <c r="J38" s="63"/>
      <c r="K38" s="75">
        <v>1000</v>
      </c>
      <c r="L38" s="96"/>
      <c r="M38" s="116">
        <v>1000</v>
      </c>
      <c r="N38" s="117"/>
    </row>
    <row r="39" spans="1:14" x14ac:dyDescent="0.25">
      <c r="A39" s="5">
        <v>635005</v>
      </c>
      <c r="B39" s="5" t="s">
        <v>101</v>
      </c>
      <c r="C39" s="6"/>
      <c r="D39" s="6"/>
      <c r="E39" s="6"/>
      <c r="F39" s="7"/>
      <c r="G39" s="6"/>
      <c r="H39" s="6"/>
      <c r="I39" s="60"/>
      <c r="J39" s="61"/>
      <c r="K39" s="76"/>
      <c r="L39" s="95"/>
      <c r="M39" s="114"/>
      <c r="N39" s="115"/>
    </row>
    <row r="40" spans="1:14" x14ac:dyDescent="0.25">
      <c r="A40" s="40">
        <v>635</v>
      </c>
      <c r="B40" s="40" t="s">
        <v>27</v>
      </c>
      <c r="C40" s="35"/>
      <c r="D40" s="28"/>
      <c r="E40" s="28"/>
      <c r="F40" s="30"/>
      <c r="G40" s="35">
        <f>G35+G36+G37+G38+G39</f>
        <v>0</v>
      </c>
      <c r="H40" s="35"/>
      <c r="I40" s="84">
        <f>I35+I36+I37+I38+I39</f>
        <v>2000</v>
      </c>
      <c r="J40" s="64"/>
      <c r="K40" s="74">
        <f>K35+K36+K37+K38+K39</f>
        <v>2000</v>
      </c>
      <c r="L40" s="94"/>
      <c r="M40" s="112">
        <f>M35+M36+M37+M38+M39</f>
        <v>2000</v>
      </c>
      <c r="N40" s="113"/>
    </row>
    <row r="41" spans="1:14" x14ac:dyDescent="0.25">
      <c r="A41" s="29">
        <v>637001</v>
      </c>
      <c r="B41" s="62" t="s">
        <v>28</v>
      </c>
      <c r="C41" s="56"/>
      <c r="D41" s="56"/>
      <c r="E41" s="28"/>
      <c r="F41" s="30"/>
      <c r="G41" s="6"/>
      <c r="H41" s="6"/>
      <c r="I41" s="60">
        <v>500</v>
      </c>
      <c r="J41" s="61"/>
      <c r="K41" s="76">
        <v>500</v>
      </c>
      <c r="L41" s="95"/>
      <c r="M41" s="114">
        <v>500</v>
      </c>
      <c r="N41" s="115"/>
    </row>
    <row r="42" spans="1:14" x14ac:dyDescent="0.25">
      <c r="A42" s="5">
        <v>637004</v>
      </c>
      <c r="B42" s="60" t="s">
        <v>29</v>
      </c>
      <c r="C42" s="55"/>
      <c r="D42" s="55"/>
      <c r="E42" s="6"/>
      <c r="F42" s="7"/>
      <c r="G42" s="28"/>
      <c r="H42" s="28"/>
      <c r="I42" s="62">
        <v>1000</v>
      </c>
      <c r="J42" s="63"/>
      <c r="K42" s="75">
        <v>1000</v>
      </c>
      <c r="L42" s="96"/>
      <c r="M42" s="116">
        <v>1000</v>
      </c>
      <c r="N42" s="117"/>
    </row>
    <row r="43" spans="1:14" x14ac:dyDescent="0.25">
      <c r="A43" s="29">
        <v>637007</v>
      </c>
      <c r="B43" s="29" t="s">
        <v>114</v>
      </c>
      <c r="C43" s="28"/>
      <c r="D43" s="28"/>
      <c r="E43" s="28"/>
      <c r="F43" s="30"/>
      <c r="G43" s="50"/>
      <c r="H43" s="6"/>
      <c r="I43" s="85">
        <v>1000</v>
      </c>
      <c r="J43" s="61"/>
      <c r="K43" s="100">
        <v>1000</v>
      </c>
      <c r="L43" s="95"/>
      <c r="M43" s="118">
        <v>1000</v>
      </c>
      <c r="N43" s="115"/>
    </row>
    <row r="44" spans="1:14" x14ac:dyDescent="0.25">
      <c r="A44" s="5">
        <v>637005</v>
      </c>
      <c r="B44" s="5" t="s">
        <v>102</v>
      </c>
      <c r="C44" s="6"/>
      <c r="D44" s="6"/>
      <c r="E44" s="6"/>
      <c r="F44" s="7"/>
      <c r="G44" s="28"/>
      <c r="H44" s="28"/>
      <c r="I44" s="62">
        <v>6900</v>
      </c>
      <c r="J44" s="63"/>
      <c r="K44" s="75">
        <v>5400</v>
      </c>
      <c r="L44" s="96"/>
      <c r="M44" s="116">
        <v>5400</v>
      </c>
      <c r="N44" s="117"/>
    </row>
    <row r="45" spans="1:14" x14ac:dyDescent="0.25">
      <c r="A45" s="29">
        <v>637011</v>
      </c>
      <c r="B45" s="29" t="s">
        <v>30</v>
      </c>
      <c r="C45" s="28"/>
      <c r="D45" s="28"/>
      <c r="E45" s="28"/>
      <c r="F45" s="30"/>
      <c r="G45" s="50"/>
      <c r="H45" s="6"/>
      <c r="I45" s="85">
        <v>2000</v>
      </c>
      <c r="J45" s="61"/>
      <c r="K45" s="100"/>
      <c r="L45" s="95"/>
      <c r="M45" s="118"/>
      <c r="N45" s="115"/>
    </row>
    <row r="46" spans="1:14" x14ac:dyDescent="0.25">
      <c r="A46" s="5">
        <v>637014</v>
      </c>
      <c r="B46" s="60" t="s">
        <v>103</v>
      </c>
      <c r="C46" s="55"/>
      <c r="D46" s="6"/>
      <c r="E46" s="6"/>
      <c r="F46" s="7"/>
      <c r="G46" s="28"/>
      <c r="H46" s="28"/>
      <c r="I46" s="62">
        <v>11220</v>
      </c>
      <c r="J46" s="63"/>
      <c r="K46" s="75">
        <v>12000</v>
      </c>
      <c r="L46" s="96"/>
      <c r="M46" s="116">
        <v>12000</v>
      </c>
      <c r="N46" s="117"/>
    </row>
    <row r="47" spans="1:14" x14ac:dyDescent="0.25">
      <c r="A47" s="29">
        <v>637015</v>
      </c>
      <c r="B47" s="62" t="s">
        <v>31</v>
      </c>
      <c r="C47" s="56"/>
      <c r="D47" s="28"/>
      <c r="E47" s="28"/>
      <c r="F47" s="30"/>
      <c r="G47" s="50"/>
      <c r="H47" s="6"/>
      <c r="I47" s="85">
        <v>2507</v>
      </c>
      <c r="J47" s="61"/>
      <c r="K47" s="100">
        <v>2507</v>
      </c>
      <c r="L47" s="95"/>
      <c r="M47" s="118">
        <v>2507</v>
      </c>
      <c r="N47" s="115"/>
    </row>
    <row r="48" spans="1:14" x14ac:dyDescent="0.25">
      <c r="A48" s="5">
        <v>637016</v>
      </c>
      <c r="B48" s="60" t="s">
        <v>32</v>
      </c>
      <c r="C48" s="55"/>
      <c r="D48" s="55"/>
      <c r="E48" s="6"/>
      <c r="F48" s="7"/>
      <c r="G48" s="28"/>
      <c r="H48" s="28"/>
      <c r="I48" s="62">
        <v>2000</v>
      </c>
      <c r="J48" s="63"/>
      <c r="K48" s="75">
        <v>2000</v>
      </c>
      <c r="L48" s="96"/>
      <c r="M48" s="116">
        <v>2000</v>
      </c>
      <c r="N48" s="117"/>
    </row>
    <row r="49" spans="1:14" x14ac:dyDescent="0.25">
      <c r="A49" s="29">
        <v>637018</v>
      </c>
      <c r="B49" s="62" t="s">
        <v>33</v>
      </c>
      <c r="C49" s="56"/>
      <c r="D49" s="56"/>
      <c r="E49" s="56"/>
      <c r="F49" s="30"/>
      <c r="G49" s="50"/>
      <c r="H49" s="6"/>
      <c r="I49" s="85">
        <v>12760</v>
      </c>
      <c r="J49" s="61"/>
      <c r="K49" s="100">
        <v>12760</v>
      </c>
      <c r="L49" s="95"/>
      <c r="M49" s="118">
        <v>7440</v>
      </c>
      <c r="N49" s="115"/>
    </row>
    <row r="50" spans="1:14" x14ac:dyDescent="0.25">
      <c r="A50" s="5">
        <v>637012</v>
      </c>
      <c r="B50" s="60" t="s">
        <v>104</v>
      </c>
      <c r="C50" s="55"/>
      <c r="D50" s="55"/>
      <c r="E50" s="6"/>
      <c r="F50" s="7"/>
      <c r="G50" s="28"/>
      <c r="H50" s="28"/>
      <c r="I50" s="62">
        <v>5000</v>
      </c>
      <c r="J50" s="63"/>
      <c r="K50" s="75">
        <v>5000</v>
      </c>
      <c r="L50" s="96"/>
      <c r="M50" s="116">
        <v>5000</v>
      </c>
      <c r="N50" s="117"/>
    </row>
    <row r="51" spans="1:14" x14ac:dyDescent="0.25">
      <c r="A51" s="29">
        <v>637026</v>
      </c>
      <c r="B51" s="29" t="s">
        <v>34</v>
      </c>
      <c r="C51" s="28"/>
      <c r="D51" s="28"/>
      <c r="E51" s="28"/>
      <c r="F51" s="30"/>
      <c r="G51" s="50"/>
      <c r="H51" s="6"/>
      <c r="I51" s="85">
        <v>3840</v>
      </c>
      <c r="J51" s="61"/>
      <c r="K51" s="100">
        <v>3840</v>
      </c>
      <c r="L51" s="95"/>
      <c r="M51" s="118">
        <v>3840</v>
      </c>
      <c r="N51" s="115"/>
    </row>
    <row r="52" spans="1:14" x14ac:dyDescent="0.25">
      <c r="A52" s="29">
        <v>637027</v>
      </c>
      <c r="B52" s="29" t="s">
        <v>105</v>
      </c>
      <c r="C52" s="28"/>
      <c r="D52" s="28"/>
      <c r="E52" s="28"/>
      <c r="F52" s="30"/>
      <c r="G52" s="28"/>
      <c r="H52" s="28"/>
      <c r="I52" s="62">
        <v>3000</v>
      </c>
      <c r="J52" s="63"/>
      <c r="K52" s="75">
        <v>3000</v>
      </c>
      <c r="L52" s="96"/>
      <c r="M52" s="116">
        <v>3000</v>
      </c>
      <c r="N52" s="117"/>
    </row>
    <row r="53" spans="1:14" x14ac:dyDescent="0.25">
      <c r="A53" s="5">
        <v>637037</v>
      </c>
      <c r="B53" s="5" t="s">
        <v>35</v>
      </c>
      <c r="C53" s="6"/>
      <c r="D53" s="6"/>
      <c r="E53" s="6"/>
      <c r="F53" s="7"/>
      <c r="G53" s="50"/>
      <c r="H53" s="6"/>
      <c r="I53" s="60"/>
      <c r="J53" s="61"/>
      <c r="K53" s="76"/>
      <c r="L53" s="95"/>
      <c r="M53" s="114"/>
      <c r="N53" s="115"/>
    </row>
    <row r="54" spans="1:14" x14ac:dyDescent="0.25">
      <c r="A54" s="40">
        <v>637</v>
      </c>
      <c r="B54" s="40" t="s">
        <v>36</v>
      </c>
      <c r="C54" s="35"/>
      <c r="D54" s="28"/>
      <c r="E54" s="28"/>
      <c r="F54" s="30"/>
      <c r="G54" s="35">
        <f>G41+G42+G43+G44+G45+G46+G47+G48+G49+G50+G51+G52+G53</f>
        <v>0</v>
      </c>
      <c r="H54" s="35"/>
      <c r="I54" s="84">
        <f>I41+I42+I43+I44+I45+I46+I47+I48+I49+I50+I51+I52+I53</f>
        <v>51727</v>
      </c>
      <c r="J54" s="64"/>
      <c r="K54" s="74">
        <f>K41+K42+K43+K44+K45+K46+K47+K48+K49+K50+K51+K52+K53</f>
        <v>49007</v>
      </c>
      <c r="L54" s="94"/>
      <c r="M54" s="112">
        <f>M41+M42+M43+M44+M45+M46+M47+M48+M49+M50+M51+M52+M53</f>
        <v>43687</v>
      </c>
      <c r="N54" s="113"/>
    </row>
    <row r="55" spans="1:14" x14ac:dyDescent="0.25">
      <c r="A55" s="5">
        <v>641</v>
      </c>
      <c r="B55" s="5" t="s">
        <v>41</v>
      </c>
      <c r="C55" s="6"/>
      <c r="D55" s="6"/>
      <c r="E55" s="6"/>
      <c r="F55" s="7"/>
      <c r="G55" s="50"/>
      <c r="H55" s="6"/>
      <c r="I55" s="60">
        <v>3000</v>
      </c>
      <c r="J55" s="61"/>
      <c r="K55" s="76">
        <v>3000</v>
      </c>
      <c r="L55" s="95"/>
      <c r="M55" s="114">
        <v>3000</v>
      </c>
      <c r="N55" s="115"/>
    </row>
    <row r="56" spans="1:14" x14ac:dyDescent="0.25">
      <c r="A56" s="29">
        <v>642001</v>
      </c>
      <c r="B56" s="29" t="s">
        <v>37</v>
      </c>
      <c r="C56" s="28"/>
      <c r="D56" s="28"/>
      <c r="E56" s="28"/>
      <c r="F56" s="30"/>
      <c r="G56" s="28"/>
      <c r="H56" s="28"/>
      <c r="I56" s="62">
        <v>500</v>
      </c>
      <c r="J56" s="63"/>
      <c r="K56" s="75">
        <v>500</v>
      </c>
      <c r="L56" s="96"/>
      <c r="M56" s="116">
        <v>500</v>
      </c>
      <c r="N56" s="117"/>
    </row>
    <row r="57" spans="1:14" x14ac:dyDescent="0.25">
      <c r="A57" s="5">
        <v>637035</v>
      </c>
      <c r="B57" s="5" t="s">
        <v>38</v>
      </c>
      <c r="C57" s="6"/>
      <c r="D57" s="6"/>
      <c r="E57" s="6"/>
      <c r="F57" s="7"/>
      <c r="G57" s="50"/>
      <c r="H57" s="6"/>
      <c r="I57" s="60">
        <v>1438</v>
      </c>
      <c r="J57" s="61"/>
      <c r="K57" s="76">
        <v>1438</v>
      </c>
      <c r="L57" s="95"/>
      <c r="M57" s="114">
        <v>1438</v>
      </c>
      <c r="N57" s="115"/>
    </row>
    <row r="58" spans="1:14" x14ac:dyDescent="0.25">
      <c r="A58" s="40">
        <v>640</v>
      </c>
      <c r="B58" s="40" t="s">
        <v>39</v>
      </c>
      <c r="C58" s="35"/>
      <c r="D58" s="28"/>
      <c r="E58" s="28"/>
      <c r="F58" s="30"/>
      <c r="G58" s="35">
        <f>G55+G56+G57</f>
        <v>0</v>
      </c>
      <c r="H58" s="28"/>
      <c r="I58" s="84">
        <f>I55+I56+I57</f>
        <v>4938</v>
      </c>
      <c r="J58" s="64"/>
      <c r="K58" s="74">
        <f>K55+K56+K57</f>
        <v>4938</v>
      </c>
      <c r="L58" s="94"/>
      <c r="M58" s="116">
        <f>M55+M56+M57</f>
        <v>4938</v>
      </c>
      <c r="N58" s="117"/>
    </row>
    <row r="59" spans="1:14" x14ac:dyDescent="0.25">
      <c r="A59" s="5"/>
      <c r="B59" s="5"/>
      <c r="C59" s="6"/>
      <c r="D59" s="6"/>
      <c r="E59" s="6"/>
      <c r="F59" s="7"/>
      <c r="G59" s="6"/>
      <c r="H59" s="6"/>
      <c r="I59" s="60"/>
      <c r="J59" s="61"/>
      <c r="K59" s="76"/>
      <c r="L59" s="95"/>
      <c r="M59" s="114"/>
      <c r="N59" s="115"/>
    </row>
    <row r="60" spans="1:14" x14ac:dyDescent="0.25">
      <c r="A60" s="29">
        <v>160</v>
      </c>
      <c r="B60" s="29" t="s">
        <v>133</v>
      </c>
      <c r="C60" s="28"/>
      <c r="D60" s="28"/>
      <c r="E60" s="28"/>
      <c r="F60" s="30"/>
      <c r="G60" s="28"/>
      <c r="H60" s="28"/>
      <c r="I60" s="62">
        <v>1500</v>
      </c>
      <c r="J60" s="63"/>
      <c r="K60" s="75"/>
      <c r="L60" s="96"/>
      <c r="M60" s="116"/>
      <c r="N60" s="117"/>
    </row>
    <row r="61" spans="1:14" x14ac:dyDescent="0.25">
      <c r="A61" s="5">
        <v>160</v>
      </c>
      <c r="B61" s="5" t="s">
        <v>42</v>
      </c>
      <c r="C61" s="6"/>
      <c r="D61" s="6"/>
      <c r="E61" s="6"/>
      <c r="F61" s="7"/>
      <c r="G61" s="6"/>
      <c r="H61" s="6"/>
      <c r="I61" s="60"/>
      <c r="J61" s="61"/>
      <c r="K61" s="76">
        <v>1500</v>
      </c>
      <c r="L61" s="95"/>
      <c r="M61" s="114"/>
      <c r="N61" s="115"/>
    </row>
    <row r="62" spans="1:14" x14ac:dyDescent="0.25">
      <c r="A62" s="29">
        <v>160</v>
      </c>
      <c r="B62" s="29" t="s">
        <v>43</v>
      </c>
      <c r="C62" s="28"/>
      <c r="D62" s="28"/>
      <c r="E62" s="28"/>
      <c r="F62" s="30"/>
      <c r="G62" s="28"/>
      <c r="H62" s="28"/>
      <c r="I62" s="62"/>
      <c r="J62" s="63"/>
      <c r="K62" s="75">
        <v>1500</v>
      </c>
      <c r="L62" s="96"/>
      <c r="M62" s="116"/>
      <c r="N62" s="117"/>
    </row>
    <row r="63" spans="1:14" x14ac:dyDescent="0.25">
      <c r="A63" s="29">
        <v>160</v>
      </c>
      <c r="B63" s="29" t="s">
        <v>44</v>
      </c>
      <c r="C63" s="28"/>
      <c r="D63" s="28"/>
      <c r="E63" s="28"/>
      <c r="F63" s="30"/>
      <c r="G63" s="28"/>
      <c r="H63" s="28"/>
      <c r="I63" s="62"/>
      <c r="J63" s="63"/>
      <c r="K63" s="75"/>
      <c r="L63" s="96"/>
      <c r="M63" s="116"/>
      <c r="N63" s="117"/>
    </row>
    <row r="64" spans="1:14" x14ac:dyDescent="0.25">
      <c r="A64" s="41">
        <v>160</v>
      </c>
      <c r="B64" s="41" t="s">
        <v>45</v>
      </c>
      <c r="C64" s="42"/>
      <c r="D64" s="42"/>
      <c r="E64" s="42"/>
      <c r="F64" s="43"/>
      <c r="G64" s="42"/>
      <c r="H64" s="42"/>
      <c r="I64" s="65"/>
      <c r="J64" s="66"/>
      <c r="K64" s="101"/>
      <c r="L64" s="102"/>
      <c r="M64" s="123"/>
      <c r="N64" s="124"/>
    </row>
    <row r="65" spans="1:14" ht="15.75" thickBot="1" x14ac:dyDescent="0.3">
      <c r="A65" s="8">
        <v>160</v>
      </c>
      <c r="B65" s="8" t="s">
        <v>46</v>
      </c>
      <c r="C65" s="9"/>
      <c r="D65" s="9"/>
      <c r="E65" s="9"/>
      <c r="F65" s="10"/>
      <c r="G65" s="9"/>
      <c r="H65" s="9"/>
      <c r="I65" s="86"/>
      <c r="J65" s="67"/>
      <c r="K65" s="103"/>
      <c r="L65" s="104"/>
      <c r="M65" s="125">
        <v>2400</v>
      </c>
      <c r="N65" s="126"/>
    </row>
    <row r="66" spans="1:14" x14ac:dyDescent="0.25">
      <c r="A66" s="12" t="s">
        <v>0</v>
      </c>
      <c r="B66" s="12"/>
      <c r="C66" s="13"/>
      <c r="D66" s="13" t="s">
        <v>1</v>
      </c>
      <c r="E66" s="13"/>
      <c r="F66" s="14"/>
      <c r="G66" s="12" t="s">
        <v>112</v>
      </c>
      <c r="H66" s="14"/>
      <c r="I66" s="68" t="s">
        <v>113</v>
      </c>
      <c r="J66" s="68"/>
      <c r="K66" s="73" t="s">
        <v>113</v>
      </c>
      <c r="L66" s="89"/>
      <c r="M66" s="106" t="s">
        <v>113</v>
      </c>
      <c r="N66" s="107"/>
    </row>
    <row r="67" spans="1:14" ht="15.75" thickBot="1" x14ac:dyDescent="0.3">
      <c r="A67" s="15"/>
      <c r="B67" s="15"/>
      <c r="C67" s="16"/>
      <c r="D67" s="16"/>
      <c r="E67" s="16"/>
      <c r="F67" s="17"/>
      <c r="G67" s="15"/>
      <c r="H67" s="17"/>
      <c r="I67" s="69">
        <v>2023</v>
      </c>
      <c r="J67" s="69"/>
      <c r="K67" s="90">
        <v>2024</v>
      </c>
      <c r="L67" s="91"/>
      <c r="M67" s="108">
        <v>2025</v>
      </c>
      <c r="N67" s="109"/>
    </row>
    <row r="68" spans="1:14" x14ac:dyDescent="0.25">
      <c r="A68" s="5"/>
      <c r="B68" s="40" t="s">
        <v>49</v>
      </c>
      <c r="C68" s="35"/>
      <c r="D68" s="35"/>
      <c r="E68" s="35"/>
      <c r="F68" s="7"/>
      <c r="G68" s="12">
        <f>G6+G10+G15+G25+G30+G40+G54+G58+G60+G61+G62+G63+G64+G65</f>
        <v>0</v>
      </c>
      <c r="H68" s="14"/>
      <c r="I68" s="57">
        <f>I6+I10+I15+I25+I30+I40+I54+I58+I60+I61+I62+I63+I64+I65</f>
        <v>294644</v>
      </c>
      <c r="J68" s="59"/>
      <c r="K68" s="77">
        <f>K6+K10+K15+K25+K30+K40+K54+K58+K60+K61+K62+K63+K64+K65</f>
        <v>291924</v>
      </c>
      <c r="L68" s="97"/>
      <c r="M68" s="119">
        <f>M6+M10+M15+M25+M30+M40+M54+M58+M60+M61+M62+M63+M64+M65</f>
        <v>286004</v>
      </c>
      <c r="N68" s="120"/>
    </row>
    <row r="69" spans="1:14" x14ac:dyDescent="0.25">
      <c r="A69" s="29"/>
      <c r="B69" s="29"/>
      <c r="C69" s="28"/>
      <c r="D69" s="28"/>
      <c r="E69" s="28"/>
      <c r="F69" s="30"/>
      <c r="G69" s="29"/>
      <c r="H69" s="30"/>
      <c r="I69" s="56"/>
      <c r="J69" s="63"/>
      <c r="K69" s="75"/>
      <c r="L69" s="96"/>
      <c r="M69" s="116"/>
      <c r="N69" s="117"/>
    </row>
    <row r="70" spans="1:14" x14ac:dyDescent="0.25">
      <c r="A70" s="25"/>
      <c r="B70" s="25"/>
      <c r="C70" s="21"/>
      <c r="D70" s="21"/>
      <c r="E70" s="6"/>
      <c r="F70" s="7"/>
      <c r="G70" s="5"/>
      <c r="H70" s="7"/>
      <c r="I70" s="55"/>
      <c r="J70" s="61"/>
      <c r="K70" s="76"/>
      <c r="L70" s="95"/>
      <c r="M70" s="114"/>
      <c r="N70" s="115"/>
    </row>
    <row r="71" spans="1:14" x14ac:dyDescent="0.25">
      <c r="A71" s="29"/>
      <c r="B71" s="29"/>
      <c r="C71" s="28"/>
      <c r="D71" s="28"/>
      <c r="E71" s="28"/>
      <c r="F71" s="30"/>
      <c r="G71" s="29"/>
      <c r="H71" s="30"/>
      <c r="I71" s="56"/>
      <c r="J71" s="63"/>
      <c r="K71" s="75"/>
      <c r="L71" s="96"/>
      <c r="M71" s="116"/>
      <c r="N71" s="117"/>
    </row>
    <row r="72" spans="1:14" x14ac:dyDescent="0.25">
      <c r="A72" s="5">
        <v>651002</v>
      </c>
      <c r="B72" s="60" t="s">
        <v>129</v>
      </c>
      <c r="C72" s="55"/>
      <c r="D72" s="55"/>
      <c r="E72" s="6"/>
      <c r="F72" s="7"/>
      <c r="G72" s="5"/>
      <c r="H72" s="7"/>
      <c r="I72" s="55">
        <v>14316</v>
      </c>
      <c r="J72" s="61"/>
      <c r="K72" s="76">
        <v>14316</v>
      </c>
      <c r="L72" s="95"/>
      <c r="M72" s="114">
        <v>14316</v>
      </c>
      <c r="N72" s="115"/>
    </row>
    <row r="73" spans="1:14" x14ac:dyDescent="0.25">
      <c r="A73" s="29">
        <v>653001</v>
      </c>
      <c r="B73" s="62" t="s">
        <v>47</v>
      </c>
      <c r="C73" s="56"/>
      <c r="D73" s="56"/>
      <c r="E73" s="28"/>
      <c r="F73" s="30"/>
      <c r="G73" s="29"/>
      <c r="H73" s="30"/>
      <c r="I73" s="56"/>
      <c r="J73" s="63"/>
      <c r="K73" s="75"/>
      <c r="L73" s="96"/>
      <c r="M73" s="116"/>
      <c r="N73" s="117"/>
    </row>
    <row r="74" spans="1:14" x14ac:dyDescent="0.25">
      <c r="A74" s="25">
        <v>170</v>
      </c>
      <c r="B74" s="25" t="s">
        <v>48</v>
      </c>
      <c r="C74" s="21"/>
      <c r="D74" s="21"/>
      <c r="E74" s="6"/>
      <c r="F74" s="7"/>
      <c r="G74" s="25">
        <f>G72+G73</f>
        <v>0</v>
      </c>
      <c r="H74" s="26"/>
      <c r="I74" s="57">
        <f>I72+I73</f>
        <v>14316</v>
      </c>
      <c r="J74" s="59"/>
      <c r="K74" s="77">
        <f>K72+K73</f>
        <v>14316</v>
      </c>
      <c r="L74" s="97"/>
      <c r="M74" s="119">
        <f>M72+M73</f>
        <v>14316</v>
      </c>
      <c r="N74" s="120"/>
    </row>
    <row r="75" spans="1:14" x14ac:dyDescent="0.25">
      <c r="A75" s="29"/>
      <c r="B75" s="40"/>
      <c r="C75" s="35"/>
      <c r="D75" s="35"/>
      <c r="E75" s="35"/>
      <c r="F75" s="30"/>
      <c r="G75" s="29"/>
      <c r="H75" s="30"/>
      <c r="I75" s="56"/>
      <c r="J75" s="63"/>
      <c r="K75" s="75"/>
      <c r="L75" s="96"/>
      <c r="M75" s="116"/>
      <c r="N75" s="117"/>
    </row>
    <row r="76" spans="1:14" x14ac:dyDescent="0.25">
      <c r="A76" s="5"/>
      <c r="B76" s="5"/>
      <c r="C76" s="6"/>
      <c r="D76" s="6"/>
      <c r="E76" s="6"/>
      <c r="F76" s="7"/>
      <c r="G76" s="5"/>
      <c r="H76" s="7"/>
      <c r="I76" s="55"/>
      <c r="J76" s="61"/>
      <c r="K76" s="76"/>
      <c r="L76" s="95"/>
      <c r="M76" s="114"/>
      <c r="N76" s="115"/>
    </row>
    <row r="77" spans="1:14" x14ac:dyDescent="0.25">
      <c r="A77" s="29"/>
      <c r="B77" s="40" t="s">
        <v>50</v>
      </c>
      <c r="C77" s="35"/>
      <c r="D77" s="35"/>
      <c r="E77" s="28"/>
      <c r="F77" s="30"/>
      <c r="G77" s="29"/>
      <c r="H77" s="30"/>
      <c r="I77" s="56"/>
      <c r="J77" s="63"/>
      <c r="K77" s="75"/>
      <c r="L77" s="96"/>
      <c r="M77" s="116"/>
      <c r="N77" s="117"/>
    </row>
    <row r="78" spans="1:14" x14ac:dyDescent="0.25">
      <c r="A78" s="5">
        <v>633</v>
      </c>
      <c r="B78" s="5" t="s">
        <v>52</v>
      </c>
      <c r="C78" s="6"/>
      <c r="D78" s="6"/>
      <c r="E78" s="6"/>
      <c r="F78" s="7"/>
      <c r="G78" s="5"/>
      <c r="H78" s="7"/>
      <c r="I78" s="55">
        <v>3200</v>
      </c>
      <c r="J78" s="61"/>
      <c r="K78" s="76">
        <v>3200</v>
      </c>
      <c r="L78" s="95"/>
      <c r="M78" s="114">
        <v>3200</v>
      </c>
      <c r="N78" s="115"/>
    </row>
    <row r="79" spans="1:14" x14ac:dyDescent="0.25">
      <c r="A79" s="29">
        <v>634</v>
      </c>
      <c r="B79" s="29" t="s">
        <v>53</v>
      </c>
      <c r="C79" s="28"/>
      <c r="D79" s="28"/>
      <c r="E79" s="28"/>
      <c r="F79" s="30"/>
      <c r="G79" s="29"/>
      <c r="H79" s="30"/>
      <c r="I79" s="56">
        <v>1500</v>
      </c>
      <c r="J79" s="63"/>
      <c r="K79" s="75">
        <v>1500</v>
      </c>
      <c r="L79" s="96"/>
      <c r="M79" s="116">
        <v>1500</v>
      </c>
      <c r="N79" s="117"/>
    </row>
    <row r="80" spans="1:14" x14ac:dyDescent="0.25">
      <c r="A80" s="5">
        <v>637</v>
      </c>
      <c r="B80" s="5" t="s">
        <v>54</v>
      </c>
      <c r="C80" s="6"/>
      <c r="D80" s="6"/>
      <c r="E80" s="6"/>
      <c r="F80" s="7"/>
      <c r="G80" s="5"/>
      <c r="H80" s="7"/>
      <c r="I80" s="55">
        <v>500</v>
      </c>
      <c r="J80" s="61"/>
      <c r="K80" s="76">
        <v>500</v>
      </c>
      <c r="L80" s="95"/>
      <c r="M80" s="114">
        <v>500</v>
      </c>
      <c r="N80" s="115"/>
    </row>
    <row r="81" spans="1:14" x14ac:dyDescent="0.25">
      <c r="A81" s="29"/>
      <c r="B81" s="40" t="s">
        <v>55</v>
      </c>
      <c r="C81" s="35"/>
      <c r="D81" s="35"/>
      <c r="E81" s="28"/>
      <c r="F81" s="30"/>
      <c r="G81" s="40">
        <f>G78+G79+G80</f>
        <v>0</v>
      </c>
      <c r="H81" s="53"/>
      <c r="I81" s="54">
        <f>I78+I79+I80</f>
        <v>5200</v>
      </c>
      <c r="J81" s="64"/>
      <c r="K81" s="74">
        <f>K78+K79+K80</f>
        <v>5200</v>
      </c>
      <c r="L81" s="94"/>
      <c r="M81" s="112">
        <f>M78+M79+M80</f>
        <v>5200</v>
      </c>
      <c r="N81" s="113"/>
    </row>
    <row r="82" spans="1:14" x14ac:dyDescent="0.25">
      <c r="A82" s="5"/>
      <c r="B82" s="5"/>
      <c r="C82" s="6"/>
      <c r="D82" s="6"/>
      <c r="E82" s="6"/>
      <c r="F82" s="7"/>
      <c r="G82" s="5"/>
      <c r="H82" s="7"/>
      <c r="I82" s="55"/>
      <c r="J82" s="61"/>
      <c r="K82" s="76"/>
      <c r="L82" s="95"/>
      <c r="M82" s="114"/>
      <c r="N82" s="115"/>
    </row>
    <row r="83" spans="1:14" x14ac:dyDescent="0.25">
      <c r="A83" s="29"/>
      <c r="B83" s="40" t="s">
        <v>125</v>
      </c>
      <c r="C83" s="35"/>
      <c r="D83" s="35"/>
      <c r="E83" s="28"/>
      <c r="F83" s="30"/>
      <c r="G83" s="29"/>
      <c r="H83" s="30"/>
      <c r="I83" s="56"/>
      <c r="J83" s="63"/>
      <c r="K83" s="75"/>
      <c r="L83" s="96"/>
      <c r="M83" s="116"/>
      <c r="N83" s="117"/>
    </row>
    <row r="84" spans="1:14" x14ac:dyDescent="0.25">
      <c r="A84" s="5"/>
      <c r="B84" s="60" t="s">
        <v>126</v>
      </c>
      <c r="C84" s="55"/>
      <c r="D84" s="55"/>
      <c r="E84" s="55"/>
      <c r="F84" s="7"/>
      <c r="G84" s="5"/>
      <c r="H84" s="7"/>
      <c r="I84" s="55"/>
      <c r="J84" s="61"/>
      <c r="K84" s="76"/>
      <c r="L84" s="95"/>
      <c r="M84" s="114"/>
      <c r="N84" s="115"/>
    </row>
    <row r="85" spans="1:14" x14ac:dyDescent="0.25">
      <c r="A85" s="29"/>
      <c r="B85" s="62" t="s">
        <v>127</v>
      </c>
      <c r="C85" s="56"/>
      <c r="D85" s="56"/>
      <c r="E85" s="56"/>
      <c r="F85" s="30"/>
      <c r="G85" s="29"/>
      <c r="H85" s="30"/>
      <c r="I85" s="56"/>
      <c r="J85" s="63"/>
      <c r="K85" s="75"/>
      <c r="L85" s="96"/>
      <c r="M85" s="116"/>
      <c r="N85" s="117"/>
    </row>
    <row r="86" spans="1:14" x14ac:dyDescent="0.25">
      <c r="A86" s="5"/>
      <c r="B86" s="5" t="s">
        <v>67</v>
      </c>
      <c r="C86" s="6"/>
      <c r="D86" s="6"/>
      <c r="E86" s="6"/>
      <c r="F86" s="7"/>
      <c r="G86" s="5"/>
      <c r="H86" s="7"/>
      <c r="I86" s="55"/>
      <c r="J86" s="61"/>
      <c r="K86" s="76"/>
      <c r="L86" s="95"/>
      <c r="M86" s="114"/>
      <c r="N86" s="115"/>
    </row>
    <row r="87" spans="1:14" x14ac:dyDescent="0.25">
      <c r="A87" s="29"/>
      <c r="B87" s="44"/>
      <c r="C87" s="32"/>
      <c r="D87" s="32"/>
      <c r="E87" s="28"/>
      <c r="F87" s="30"/>
      <c r="G87" s="29"/>
      <c r="H87" s="30"/>
      <c r="I87" s="56"/>
      <c r="J87" s="63"/>
      <c r="K87" s="75"/>
      <c r="L87" s="96"/>
      <c r="M87" s="116"/>
      <c r="N87" s="117"/>
    </row>
    <row r="88" spans="1:14" x14ac:dyDescent="0.25">
      <c r="A88" s="5"/>
      <c r="B88" s="25" t="s">
        <v>130</v>
      </c>
      <c r="C88" s="21"/>
      <c r="D88" s="21"/>
      <c r="E88" s="6"/>
      <c r="F88" s="7"/>
      <c r="G88" s="25">
        <f>G84+G85+G86+G87</f>
        <v>0</v>
      </c>
      <c r="H88" s="26"/>
      <c r="I88" s="57">
        <f>I84+I85+I86+I87</f>
        <v>0</v>
      </c>
      <c r="J88" s="59"/>
      <c r="K88" s="77">
        <f>K84+K85+K86+K87</f>
        <v>0</v>
      </c>
      <c r="L88" s="97"/>
      <c r="M88" s="119">
        <f>M84+M85+M86+M87</f>
        <v>0</v>
      </c>
      <c r="N88" s="120"/>
    </row>
    <row r="89" spans="1:14" x14ac:dyDescent="0.25">
      <c r="A89" s="29"/>
      <c r="B89" s="29"/>
      <c r="C89" s="28"/>
      <c r="D89" s="28"/>
      <c r="E89" s="28"/>
      <c r="F89" s="30"/>
      <c r="G89" s="29"/>
      <c r="H89" s="30"/>
      <c r="I89" s="56"/>
      <c r="J89" s="63"/>
      <c r="K89" s="75"/>
      <c r="L89" s="96"/>
      <c r="M89" s="116"/>
      <c r="N89" s="117"/>
    </row>
    <row r="90" spans="1:14" x14ac:dyDescent="0.25">
      <c r="A90" s="29"/>
      <c r="B90" s="40" t="s">
        <v>56</v>
      </c>
      <c r="C90" s="35"/>
      <c r="D90" s="35"/>
      <c r="E90" s="28"/>
      <c r="F90" s="30"/>
      <c r="G90" s="5"/>
      <c r="H90" s="7"/>
      <c r="I90" s="55"/>
      <c r="J90" s="61"/>
      <c r="K90" s="76"/>
      <c r="L90" s="95"/>
      <c r="M90" s="114"/>
      <c r="N90" s="115"/>
    </row>
    <row r="91" spans="1:14" x14ac:dyDescent="0.25">
      <c r="A91" s="5">
        <v>633</v>
      </c>
      <c r="B91" s="5" t="s">
        <v>57</v>
      </c>
      <c r="C91" s="6"/>
      <c r="D91" s="6"/>
      <c r="E91" s="6"/>
      <c r="F91" s="7"/>
      <c r="G91" s="29"/>
      <c r="H91" s="30"/>
      <c r="I91" s="56"/>
      <c r="J91" s="63"/>
      <c r="K91" s="75"/>
      <c r="L91" s="96"/>
      <c r="M91" s="116"/>
      <c r="N91" s="117"/>
    </row>
    <row r="92" spans="1:14" x14ac:dyDescent="0.25">
      <c r="A92" s="29">
        <v>635</v>
      </c>
      <c r="B92" s="29" t="s">
        <v>58</v>
      </c>
      <c r="C92" s="28"/>
      <c r="D92" s="28"/>
      <c r="E92" s="28"/>
      <c r="F92" s="30"/>
      <c r="G92" s="5"/>
      <c r="H92" s="7"/>
      <c r="I92" s="55">
        <v>1000</v>
      </c>
      <c r="J92" s="61"/>
      <c r="K92" s="76">
        <v>1000</v>
      </c>
      <c r="L92" s="95"/>
      <c r="M92" s="114">
        <v>1000</v>
      </c>
      <c r="N92" s="115"/>
    </row>
    <row r="93" spans="1:14" x14ac:dyDescent="0.25">
      <c r="A93" s="5">
        <v>637</v>
      </c>
      <c r="B93" s="5" t="s">
        <v>59</v>
      </c>
      <c r="C93" s="6"/>
      <c r="D93" s="6"/>
      <c r="E93" s="6"/>
      <c r="F93" s="7"/>
      <c r="G93" s="29"/>
      <c r="H93" s="30"/>
      <c r="I93" s="56"/>
      <c r="J93" s="63"/>
      <c r="K93" s="75"/>
      <c r="L93" s="96"/>
      <c r="M93" s="116"/>
      <c r="N93" s="117"/>
    </row>
    <row r="94" spans="1:14" x14ac:dyDescent="0.25">
      <c r="A94" s="29"/>
      <c r="B94" s="40" t="s">
        <v>60</v>
      </c>
      <c r="C94" s="35"/>
      <c r="D94" s="28"/>
      <c r="E94" s="28"/>
      <c r="F94" s="30"/>
      <c r="G94" s="25">
        <f>G91+G92+G93</f>
        <v>0</v>
      </c>
      <c r="H94" s="26"/>
      <c r="I94" s="57">
        <f>I91+I92+I93</f>
        <v>1000</v>
      </c>
      <c r="J94" s="59"/>
      <c r="K94" s="77">
        <f>K91+K92+K93</f>
        <v>1000</v>
      </c>
      <c r="L94" s="97"/>
      <c r="M94" s="119">
        <f>M91+M92+M93</f>
        <v>1000</v>
      </c>
      <c r="N94" s="120"/>
    </row>
    <row r="95" spans="1:14" x14ac:dyDescent="0.25">
      <c r="A95" s="29"/>
      <c r="B95" s="29"/>
      <c r="C95" s="28"/>
      <c r="D95" s="28"/>
      <c r="E95" s="28"/>
      <c r="F95" s="30"/>
      <c r="G95" s="29"/>
      <c r="H95" s="30"/>
      <c r="I95" s="56"/>
      <c r="J95" s="63"/>
      <c r="K95" s="75"/>
      <c r="L95" s="96"/>
      <c r="M95" s="116"/>
      <c r="N95" s="117"/>
    </row>
    <row r="96" spans="1:14" x14ac:dyDescent="0.25">
      <c r="A96" s="5"/>
      <c r="B96" s="5"/>
      <c r="C96" s="6"/>
      <c r="D96" s="6"/>
      <c r="E96" s="6"/>
      <c r="F96" s="7"/>
      <c r="G96" s="5"/>
      <c r="H96" s="7"/>
      <c r="I96" s="55"/>
      <c r="J96" s="61"/>
      <c r="K96" s="76"/>
      <c r="L96" s="95"/>
      <c r="M96" s="114"/>
      <c r="N96" s="115"/>
    </row>
    <row r="97" spans="1:14" x14ac:dyDescent="0.25">
      <c r="A97" s="29"/>
      <c r="B97" s="29"/>
      <c r="C97" s="28"/>
      <c r="D97" s="28"/>
      <c r="E97" s="28"/>
      <c r="F97" s="30"/>
      <c r="G97" s="29"/>
      <c r="H97" s="30"/>
      <c r="I97" s="56"/>
      <c r="J97" s="63"/>
      <c r="K97" s="75"/>
      <c r="L97" s="96"/>
      <c r="M97" s="116"/>
      <c r="N97" s="117"/>
    </row>
    <row r="98" spans="1:14" ht="15.75" thickBot="1" x14ac:dyDescent="0.3">
      <c r="A98" s="8"/>
      <c r="B98" s="8"/>
      <c r="C98" s="9"/>
      <c r="D98" s="9"/>
      <c r="E98" s="9"/>
      <c r="F98" s="10"/>
      <c r="G98" s="8"/>
      <c r="H98" s="10"/>
      <c r="I98" s="81"/>
      <c r="J98" s="67"/>
      <c r="K98" s="103"/>
      <c r="L98" s="104"/>
      <c r="M98" s="125"/>
      <c r="N98" s="126"/>
    </row>
    <row r="99" spans="1:14" x14ac:dyDescent="0.25">
      <c r="A99" s="12" t="s">
        <v>0</v>
      </c>
      <c r="B99" s="12"/>
      <c r="C99" s="13"/>
      <c r="D99" s="13" t="s">
        <v>1</v>
      </c>
      <c r="E99" s="13"/>
      <c r="F99" s="14"/>
      <c r="G99" s="12" t="s">
        <v>112</v>
      </c>
      <c r="H99" s="14"/>
      <c r="I99" s="68" t="s">
        <v>113</v>
      </c>
      <c r="J99" s="68"/>
      <c r="K99" s="73" t="s">
        <v>113</v>
      </c>
      <c r="L99" s="89"/>
      <c r="M99" s="106" t="s">
        <v>113</v>
      </c>
      <c r="N99" s="107"/>
    </row>
    <row r="100" spans="1:14" ht="15.75" thickBot="1" x14ac:dyDescent="0.3">
      <c r="A100" s="15"/>
      <c r="B100" s="15"/>
      <c r="C100" s="16"/>
      <c r="D100" s="16"/>
      <c r="E100" s="16"/>
      <c r="F100" s="17"/>
      <c r="G100" s="15"/>
      <c r="H100" s="17"/>
      <c r="I100" s="69">
        <v>2023</v>
      </c>
      <c r="J100" s="69"/>
      <c r="K100" s="90">
        <v>2024</v>
      </c>
      <c r="L100" s="91"/>
      <c r="M100" s="108">
        <v>2025</v>
      </c>
      <c r="N100" s="109"/>
    </row>
    <row r="101" spans="1:14" x14ac:dyDescent="0.25">
      <c r="A101" s="5"/>
      <c r="B101" s="25" t="s">
        <v>62</v>
      </c>
      <c r="C101" s="21"/>
      <c r="D101" s="21"/>
      <c r="E101" s="6"/>
      <c r="F101" s="7"/>
      <c r="G101" s="5"/>
      <c r="H101" s="7"/>
      <c r="I101" s="55"/>
      <c r="J101" s="61"/>
      <c r="K101" s="76"/>
      <c r="L101" s="95"/>
      <c r="M101" s="114"/>
      <c r="N101" s="115"/>
    </row>
    <row r="102" spans="1:14" x14ac:dyDescent="0.25">
      <c r="A102" s="29">
        <v>633</v>
      </c>
      <c r="B102" s="29" t="s">
        <v>15</v>
      </c>
      <c r="C102" s="28"/>
      <c r="D102" s="28"/>
      <c r="E102" s="28"/>
      <c r="F102" s="30"/>
      <c r="G102" s="29"/>
      <c r="H102" s="30"/>
      <c r="I102" s="56">
        <v>500</v>
      </c>
      <c r="J102" s="63"/>
      <c r="K102" s="75">
        <v>500</v>
      </c>
      <c r="L102" s="96"/>
      <c r="M102" s="116">
        <v>500</v>
      </c>
      <c r="N102" s="117"/>
    </row>
    <row r="103" spans="1:14" x14ac:dyDescent="0.25">
      <c r="A103" s="5">
        <v>637</v>
      </c>
      <c r="B103" s="5" t="s">
        <v>124</v>
      </c>
      <c r="C103" s="6"/>
      <c r="D103" s="6"/>
      <c r="E103" s="6"/>
      <c r="F103" s="7"/>
      <c r="G103" s="5"/>
      <c r="H103" s="7"/>
      <c r="I103" s="55">
        <v>52702</v>
      </c>
      <c r="J103" s="61"/>
      <c r="K103" s="76">
        <v>62000</v>
      </c>
      <c r="L103" s="95"/>
      <c r="M103" s="114">
        <v>62000</v>
      </c>
      <c r="N103" s="115"/>
    </row>
    <row r="104" spans="1:14" x14ac:dyDescent="0.25">
      <c r="A104" s="29"/>
      <c r="B104" s="40" t="s">
        <v>63</v>
      </c>
      <c r="C104" s="35"/>
      <c r="D104" s="35"/>
      <c r="E104" s="28"/>
      <c r="F104" s="30"/>
      <c r="G104" s="40">
        <f>G102+G103</f>
        <v>0</v>
      </c>
      <c r="H104" s="53"/>
      <c r="I104" s="54">
        <f>I102+I103</f>
        <v>53202</v>
      </c>
      <c r="J104" s="64"/>
      <c r="K104" s="74">
        <f>K102+K103</f>
        <v>62500</v>
      </c>
      <c r="L104" s="94"/>
      <c r="M104" s="112">
        <f>M102+M103</f>
        <v>62500</v>
      </c>
      <c r="N104" s="113"/>
    </row>
    <row r="105" spans="1:14" x14ac:dyDescent="0.25">
      <c r="A105" s="5"/>
      <c r="B105" s="5"/>
      <c r="C105" s="6"/>
      <c r="D105" s="6"/>
      <c r="E105" s="6"/>
      <c r="F105" s="7"/>
      <c r="G105" s="5"/>
      <c r="H105" s="7"/>
      <c r="I105" s="55"/>
      <c r="J105" s="61"/>
      <c r="K105" s="76"/>
      <c r="L105" s="95"/>
      <c r="M105" s="114"/>
      <c r="N105" s="115"/>
    </row>
    <row r="106" spans="1:14" x14ac:dyDescent="0.25">
      <c r="A106" s="29"/>
      <c r="B106" s="40" t="s">
        <v>73</v>
      </c>
      <c r="C106" s="35"/>
      <c r="D106" s="35"/>
      <c r="E106" s="28"/>
      <c r="F106" s="30"/>
      <c r="G106" s="29"/>
      <c r="H106" s="30"/>
      <c r="I106" s="56"/>
      <c r="J106" s="63"/>
      <c r="K106" s="75"/>
      <c r="L106" s="96"/>
      <c r="M106" s="116"/>
      <c r="N106" s="117"/>
    </row>
    <row r="107" spans="1:14" x14ac:dyDescent="0.25">
      <c r="A107" s="5"/>
      <c r="B107" s="25" t="s">
        <v>122</v>
      </c>
      <c r="C107" s="6"/>
      <c r="D107" s="6"/>
      <c r="E107" s="6"/>
      <c r="F107" s="7"/>
      <c r="G107" s="5"/>
      <c r="H107" s="7"/>
      <c r="I107" s="55"/>
      <c r="J107" s="61"/>
      <c r="K107" s="76"/>
      <c r="L107" s="95"/>
      <c r="M107" s="114"/>
      <c r="N107" s="115"/>
    </row>
    <row r="108" spans="1:14" x14ac:dyDescent="0.25">
      <c r="A108" s="29">
        <v>632</v>
      </c>
      <c r="B108" s="29" t="s">
        <v>64</v>
      </c>
      <c r="C108" s="28"/>
      <c r="D108" s="28"/>
      <c r="E108" s="28"/>
      <c r="F108" s="30"/>
      <c r="G108" s="29"/>
      <c r="H108" s="30"/>
      <c r="I108" s="56">
        <v>27619</v>
      </c>
      <c r="J108" s="63"/>
      <c r="K108" s="75">
        <v>26475</v>
      </c>
      <c r="L108" s="96"/>
      <c r="M108" s="116">
        <v>26475</v>
      </c>
      <c r="N108" s="117"/>
    </row>
    <row r="109" spans="1:14" x14ac:dyDescent="0.25">
      <c r="A109" s="5">
        <v>633</v>
      </c>
      <c r="B109" s="5" t="s">
        <v>15</v>
      </c>
      <c r="C109" s="6"/>
      <c r="D109" s="6"/>
      <c r="E109" s="6"/>
      <c r="F109" s="7"/>
      <c r="G109" s="5"/>
      <c r="H109" s="7"/>
      <c r="I109" s="55">
        <v>200</v>
      </c>
      <c r="J109" s="61"/>
      <c r="K109" s="76">
        <v>200</v>
      </c>
      <c r="L109" s="95"/>
      <c r="M109" s="114">
        <v>200</v>
      </c>
      <c r="N109" s="115"/>
    </row>
    <row r="110" spans="1:14" x14ac:dyDescent="0.25">
      <c r="A110" s="29">
        <v>635</v>
      </c>
      <c r="B110" s="29" t="s">
        <v>65</v>
      </c>
      <c r="C110" s="28"/>
      <c r="D110" s="28"/>
      <c r="E110" s="28"/>
      <c r="F110" s="30"/>
      <c r="G110" s="29"/>
      <c r="H110" s="30"/>
      <c r="I110" s="56">
        <v>5000</v>
      </c>
      <c r="J110" s="63"/>
      <c r="K110" s="75">
        <v>5000</v>
      </c>
      <c r="L110" s="96"/>
      <c r="M110" s="116">
        <v>5000</v>
      </c>
      <c r="N110" s="117"/>
    </row>
    <row r="111" spans="1:14" x14ac:dyDescent="0.25">
      <c r="A111" s="5"/>
      <c r="B111" s="134" t="s">
        <v>123</v>
      </c>
      <c r="C111" s="24"/>
      <c r="D111" s="6"/>
      <c r="E111" s="6"/>
      <c r="F111" s="7"/>
      <c r="G111" s="5"/>
      <c r="H111" s="7"/>
      <c r="I111" s="55">
        <v>3700</v>
      </c>
      <c r="J111" s="61"/>
      <c r="K111" s="76">
        <v>1300</v>
      </c>
      <c r="L111" s="95"/>
      <c r="M111" s="114">
        <v>1300</v>
      </c>
      <c r="N111" s="115"/>
    </row>
    <row r="112" spans="1:14" x14ac:dyDescent="0.25">
      <c r="A112" s="29"/>
      <c r="B112" s="29"/>
      <c r="C112" s="28"/>
      <c r="D112" s="28"/>
      <c r="E112" s="28"/>
      <c r="F112" s="30"/>
      <c r="G112" s="29"/>
      <c r="H112" s="30"/>
      <c r="I112" s="56"/>
      <c r="J112" s="63"/>
      <c r="K112" s="75"/>
      <c r="L112" s="96"/>
      <c r="M112" s="116"/>
      <c r="N112" s="117"/>
    </row>
    <row r="113" spans="1:14" x14ac:dyDescent="0.25">
      <c r="A113" s="5"/>
      <c r="B113" s="5"/>
      <c r="C113" s="6"/>
      <c r="D113" s="6"/>
      <c r="E113" s="6"/>
      <c r="F113" s="7"/>
      <c r="G113" s="78"/>
      <c r="H113" s="7"/>
      <c r="I113" s="87"/>
      <c r="J113" s="61"/>
      <c r="K113" s="100"/>
      <c r="L113" s="95"/>
      <c r="M113" s="118"/>
      <c r="N113" s="115"/>
    </row>
    <row r="114" spans="1:14" x14ac:dyDescent="0.25">
      <c r="A114" s="29"/>
      <c r="B114" s="29"/>
      <c r="C114" s="28"/>
      <c r="D114" s="28"/>
      <c r="E114" s="28"/>
      <c r="F114" s="30"/>
      <c r="G114" s="29"/>
      <c r="H114" s="30"/>
      <c r="I114" s="56"/>
      <c r="J114" s="63"/>
      <c r="K114" s="75"/>
      <c r="L114" s="96"/>
      <c r="M114" s="116"/>
      <c r="N114" s="117"/>
    </row>
    <row r="115" spans="1:14" x14ac:dyDescent="0.25">
      <c r="A115" s="5"/>
      <c r="B115" s="25" t="s">
        <v>66</v>
      </c>
      <c r="C115" s="21"/>
      <c r="D115" s="6"/>
      <c r="E115" s="6"/>
      <c r="F115" s="7"/>
      <c r="G115" s="25">
        <f>G108+G109+G110+G112+G113+G114</f>
        <v>0</v>
      </c>
      <c r="H115" s="26"/>
      <c r="I115" s="57">
        <f>I108+I109+I110+I111+I112+I113+I114</f>
        <v>36519</v>
      </c>
      <c r="J115" s="59"/>
      <c r="K115" s="77">
        <f>K108+K109+K110+K111+K112+K113+K114</f>
        <v>32975</v>
      </c>
      <c r="L115" s="97"/>
      <c r="M115" s="119">
        <f>M108+M109+M110+M111+M112+M113+M114</f>
        <v>32975</v>
      </c>
      <c r="N115" s="120"/>
    </row>
    <row r="116" spans="1:14" x14ac:dyDescent="0.25">
      <c r="A116" s="29"/>
      <c r="B116" s="29"/>
      <c r="C116" s="28"/>
      <c r="D116" s="28"/>
      <c r="E116" s="28"/>
      <c r="F116" s="30"/>
      <c r="G116" s="29"/>
      <c r="H116" s="30"/>
      <c r="I116" s="56"/>
      <c r="J116" s="63"/>
      <c r="K116" s="75"/>
      <c r="L116" s="96"/>
      <c r="M116" s="116"/>
      <c r="N116" s="117"/>
    </row>
    <row r="117" spans="1:14" x14ac:dyDescent="0.25">
      <c r="A117" s="5"/>
      <c r="B117" s="25" t="s">
        <v>74</v>
      </c>
      <c r="C117" s="21"/>
      <c r="D117" s="6"/>
      <c r="E117" s="6"/>
      <c r="F117" s="7"/>
      <c r="G117" s="5"/>
      <c r="H117" s="7"/>
      <c r="I117" s="55"/>
      <c r="J117" s="61"/>
      <c r="K117" s="76"/>
      <c r="L117" s="95"/>
      <c r="M117" s="114"/>
      <c r="N117" s="115"/>
    </row>
    <row r="118" spans="1:14" x14ac:dyDescent="0.25">
      <c r="A118" s="29">
        <v>633</v>
      </c>
      <c r="B118" s="29" t="s">
        <v>15</v>
      </c>
      <c r="C118" s="28"/>
      <c r="D118" s="28"/>
      <c r="E118" s="28"/>
      <c r="F118" s="30"/>
      <c r="G118" s="29"/>
      <c r="H118" s="30"/>
      <c r="I118" s="56">
        <v>500</v>
      </c>
      <c r="J118" s="63"/>
      <c r="K118" s="75">
        <v>500</v>
      </c>
      <c r="L118" s="96"/>
      <c r="M118" s="116">
        <v>500</v>
      </c>
      <c r="N118" s="117"/>
    </row>
    <row r="119" spans="1:14" x14ac:dyDescent="0.25">
      <c r="A119" s="29">
        <v>634</v>
      </c>
      <c r="B119" s="29" t="s">
        <v>72</v>
      </c>
      <c r="C119" s="28"/>
      <c r="D119" s="28"/>
      <c r="E119" s="28"/>
      <c r="F119" s="30"/>
      <c r="G119" s="5"/>
      <c r="H119" s="7"/>
      <c r="I119" s="55">
        <v>2000</v>
      </c>
      <c r="J119" s="61"/>
      <c r="K119" s="76">
        <v>2000</v>
      </c>
      <c r="L119" s="95"/>
      <c r="M119" s="114">
        <v>2000</v>
      </c>
      <c r="N119" s="115"/>
    </row>
    <row r="120" spans="1:14" x14ac:dyDescent="0.25">
      <c r="A120" s="5">
        <v>635</v>
      </c>
      <c r="B120" s="5" t="s">
        <v>27</v>
      </c>
      <c r="C120" s="6"/>
      <c r="D120" s="42"/>
      <c r="E120" s="42"/>
      <c r="F120" s="43"/>
      <c r="G120" s="29"/>
      <c r="H120" s="30"/>
      <c r="I120" s="56">
        <v>500</v>
      </c>
      <c r="J120" s="63"/>
      <c r="K120" s="75">
        <v>500</v>
      </c>
      <c r="L120" s="96"/>
      <c r="M120" s="116">
        <v>500</v>
      </c>
      <c r="N120" s="117"/>
    </row>
    <row r="121" spans="1:14" x14ac:dyDescent="0.25">
      <c r="A121" s="29">
        <v>637</v>
      </c>
      <c r="B121" s="29" t="s">
        <v>67</v>
      </c>
      <c r="C121" s="28"/>
      <c r="D121" s="35"/>
      <c r="E121" s="28"/>
      <c r="F121" s="30"/>
      <c r="G121" s="78"/>
      <c r="H121" s="7"/>
      <c r="I121" s="87"/>
      <c r="J121" s="61"/>
      <c r="K121" s="100"/>
      <c r="L121" s="95"/>
      <c r="M121" s="118"/>
      <c r="N121" s="115"/>
    </row>
    <row r="122" spans="1:14" x14ac:dyDescent="0.25">
      <c r="A122" s="5"/>
      <c r="B122" s="25" t="s">
        <v>68</v>
      </c>
      <c r="C122" s="21"/>
      <c r="D122" s="21"/>
      <c r="E122" s="42"/>
      <c r="F122" s="43"/>
      <c r="G122" s="40">
        <f>G118+G119+G120+G121</f>
        <v>0</v>
      </c>
      <c r="H122" s="53"/>
      <c r="I122" s="54">
        <f>I118+I119+I120+I121</f>
        <v>3000</v>
      </c>
      <c r="J122" s="64"/>
      <c r="K122" s="74">
        <f>K118+K119+K120+K121</f>
        <v>3000</v>
      </c>
      <c r="L122" s="94"/>
      <c r="M122" s="112">
        <f>M118+M119+M120+M121</f>
        <v>3000</v>
      </c>
      <c r="N122" s="113"/>
    </row>
    <row r="123" spans="1:14" x14ac:dyDescent="0.25">
      <c r="A123" s="29"/>
      <c r="B123" s="29"/>
      <c r="C123" s="28"/>
      <c r="D123" s="28"/>
      <c r="E123" s="6"/>
      <c r="F123" s="7"/>
      <c r="G123" s="5"/>
      <c r="H123" s="7"/>
      <c r="I123" s="55"/>
      <c r="J123" s="61"/>
      <c r="K123" s="76"/>
      <c r="L123" s="95"/>
      <c r="M123" s="114"/>
      <c r="N123" s="115"/>
    </row>
    <row r="124" spans="1:14" x14ac:dyDescent="0.25">
      <c r="A124" s="5"/>
      <c r="B124" s="25" t="s">
        <v>69</v>
      </c>
      <c r="C124" s="21"/>
      <c r="D124" s="21"/>
      <c r="E124" s="28"/>
      <c r="F124" s="30"/>
      <c r="G124" s="29"/>
      <c r="H124" s="30"/>
      <c r="I124" s="56"/>
      <c r="J124" s="63"/>
      <c r="K124" s="75"/>
      <c r="L124" s="96"/>
      <c r="M124" s="116"/>
      <c r="N124" s="117"/>
    </row>
    <row r="125" spans="1:14" x14ac:dyDescent="0.25">
      <c r="A125" s="29">
        <v>632</v>
      </c>
      <c r="B125" s="29" t="s">
        <v>7</v>
      </c>
      <c r="C125" s="28"/>
      <c r="D125" s="28"/>
      <c r="E125" s="6"/>
      <c r="F125" s="7"/>
      <c r="G125" s="5"/>
      <c r="H125" s="7"/>
      <c r="I125" s="55">
        <v>9500</v>
      </c>
      <c r="J125" s="61"/>
      <c r="K125" s="76">
        <v>9500</v>
      </c>
      <c r="L125" s="95"/>
      <c r="M125" s="114">
        <v>9500</v>
      </c>
      <c r="N125" s="115"/>
    </row>
    <row r="126" spans="1:14" x14ac:dyDescent="0.25">
      <c r="A126" s="5">
        <v>633</v>
      </c>
      <c r="B126" s="5" t="s">
        <v>15</v>
      </c>
      <c r="C126" s="6"/>
      <c r="D126" s="6"/>
      <c r="E126" s="28"/>
      <c r="F126" s="30"/>
      <c r="G126" s="29"/>
      <c r="H126" s="30"/>
      <c r="I126" s="56"/>
      <c r="J126" s="63"/>
      <c r="K126" s="75"/>
      <c r="L126" s="96"/>
      <c r="M126" s="116"/>
      <c r="N126" s="117"/>
    </row>
    <row r="127" spans="1:14" x14ac:dyDescent="0.25">
      <c r="A127" s="29">
        <v>635</v>
      </c>
      <c r="B127" s="29" t="s">
        <v>65</v>
      </c>
      <c r="C127" s="28"/>
      <c r="D127" s="28"/>
      <c r="E127" s="6"/>
      <c r="F127" s="7"/>
      <c r="G127" s="5"/>
      <c r="H127" s="7"/>
      <c r="I127" s="55">
        <v>500</v>
      </c>
      <c r="J127" s="61"/>
      <c r="K127" s="76">
        <v>500</v>
      </c>
      <c r="L127" s="95"/>
      <c r="M127" s="114">
        <v>500</v>
      </c>
      <c r="N127" s="115"/>
    </row>
    <row r="128" spans="1:14" x14ac:dyDescent="0.25">
      <c r="A128" s="5"/>
      <c r="B128" s="25" t="s">
        <v>70</v>
      </c>
      <c r="C128" s="21"/>
      <c r="D128" s="21"/>
      <c r="E128" s="51"/>
      <c r="F128" s="52"/>
      <c r="G128" s="40">
        <f>G125+G126+G127</f>
        <v>0</v>
      </c>
      <c r="H128" s="53"/>
      <c r="I128" s="54">
        <f>I125+I126+I127</f>
        <v>10000</v>
      </c>
      <c r="J128" s="64"/>
      <c r="K128" s="74">
        <f>K125+K126+K127</f>
        <v>10000</v>
      </c>
      <c r="L128" s="94"/>
      <c r="M128" s="112">
        <f>M125+M126+M127</f>
        <v>10000</v>
      </c>
      <c r="N128" s="113"/>
    </row>
    <row r="129" spans="1:14" x14ac:dyDescent="0.25">
      <c r="A129" s="29"/>
      <c r="B129" s="29"/>
      <c r="C129" s="28"/>
      <c r="D129" s="28"/>
      <c r="E129" s="28"/>
      <c r="F129" s="30"/>
      <c r="G129" s="5"/>
      <c r="H129" s="7"/>
      <c r="I129" s="55"/>
      <c r="J129" s="61"/>
      <c r="K129" s="76"/>
      <c r="L129" s="95"/>
      <c r="M129" s="114"/>
      <c r="N129" s="115"/>
    </row>
    <row r="130" spans="1:14" x14ac:dyDescent="0.25">
      <c r="A130" s="29"/>
      <c r="B130" s="29"/>
      <c r="C130" s="28"/>
      <c r="D130" s="28"/>
      <c r="E130" s="28"/>
      <c r="F130" s="30"/>
      <c r="G130" s="29"/>
      <c r="H130" s="30"/>
      <c r="I130" s="56"/>
      <c r="J130" s="63"/>
      <c r="K130" s="75"/>
      <c r="L130" s="96"/>
      <c r="M130" s="116"/>
      <c r="N130" s="117"/>
    </row>
    <row r="131" spans="1:14" ht="15.75" thickBot="1" x14ac:dyDescent="0.3">
      <c r="A131" s="8"/>
      <c r="B131" s="8"/>
      <c r="C131" s="9"/>
      <c r="D131" s="9"/>
      <c r="E131" s="9"/>
      <c r="F131" s="10"/>
      <c r="G131" s="8"/>
      <c r="H131" s="10"/>
      <c r="I131" s="81"/>
      <c r="J131" s="67"/>
      <c r="K131" s="103"/>
      <c r="L131" s="104"/>
      <c r="M131" s="125"/>
      <c r="N131" s="126"/>
    </row>
    <row r="132" spans="1:14" x14ac:dyDescent="0.25">
      <c r="A132" s="12" t="s">
        <v>0</v>
      </c>
      <c r="B132" s="12"/>
      <c r="C132" s="13"/>
      <c r="D132" s="13" t="s">
        <v>1</v>
      </c>
      <c r="E132" s="13"/>
      <c r="F132" s="14"/>
      <c r="G132" s="12" t="s">
        <v>112</v>
      </c>
      <c r="H132" s="14"/>
      <c r="I132" s="68" t="s">
        <v>113</v>
      </c>
      <c r="J132" s="68"/>
      <c r="K132" s="73" t="s">
        <v>113</v>
      </c>
      <c r="L132" s="89"/>
      <c r="M132" s="106" t="s">
        <v>113</v>
      </c>
      <c r="N132" s="107"/>
    </row>
    <row r="133" spans="1:14" ht="15.75" thickBot="1" x14ac:dyDescent="0.3">
      <c r="A133" s="15"/>
      <c r="B133" s="15"/>
      <c r="C133" s="16"/>
      <c r="D133" s="16"/>
      <c r="E133" s="16"/>
      <c r="F133" s="17"/>
      <c r="G133" s="15"/>
      <c r="H133" s="17"/>
      <c r="I133" s="69">
        <v>2023</v>
      </c>
      <c r="J133" s="69"/>
      <c r="K133" s="90">
        <v>2024</v>
      </c>
      <c r="L133" s="91"/>
      <c r="M133" s="108">
        <v>2025</v>
      </c>
      <c r="N133" s="109"/>
    </row>
    <row r="134" spans="1:14" x14ac:dyDescent="0.25">
      <c r="A134" s="5"/>
      <c r="B134" s="25" t="s">
        <v>71</v>
      </c>
      <c r="C134" s="21"/>
      <c r="D134" s="21"/>
      <c r="E134" s="21"/>
      <c r="F134" s="7"/>
      <c r="G134" s="5"/>
      <c r="H134" s="7"/>
      <c r="I134" s="55"/>
      <c r="J134" s="61"/>
      <c r="K134" s="76"/>
      <c r="L134" s="95"/>
      <c r="M134" s="114"/>
      <c r="N134" s="115"/>
    </row>
    <row r="135" spans="1:14" x14ac:dyDescent="0.25">
      <c r="A135" s="29">
        <v>633</v>
      </c>
      <c r="B135" s="29" t="s">
        <v>15</v>
      </c>
      <c r="C135" s="28"/>
      <c r="D135" s="28"/>
      <c r="E135" s="28"/>
      <c r="F135" s="30"/>
      <c r="G135" s="29"/>
      <c r="H135" s="30"/>
      <c r="I135" s="56"/>
      <c r="J135" s="63"/>
      <c r="K135" s="75"/>
      <c r="L135" s="96"/>
      <c r="M135" s="116"/>
      <c r="N135" s="117"/>
    </row>
    <row r="136" spans="1:14" x14ac:dyDescent="0.25">
      <c r="A136" s="5">
        <v>633</v>
      </c>
      <c r="B136" s="5" t="s">
        <v>76</v>
      </c>
      <c r="C136" s="6"/>
      <c r="D136" s="6"/>
      <c r="E136" s="6"/>
      <c r="F136" s="7"/>
      <c r="G136" s="5"/>
      <c r="H136" s="7"/>
      <c r="I136" s="55"/>
      <c r="J136" s="61"/>
      <c r="K136" s="76"/>
      <c r="L136" s="95"/>
      <c r="M136" s="114"/>
      <c r="N136" s="115"/>
    </row>
    <row r="137" spans="1:14" x14ac:dyDescent="0.25">
      <c r="A137" s="29">
        <v>642</v>
      </c>
      <c r="B137" s="29" t="s">
        <v>75</v>
      </c>
      <c r="C137" s="28"/>
      <c r="D137" s="28"/>
      <c r="E137" s="28"/>
      <c r="F137" s="30"/>
      <c r="G137" s="29"/>
      <c r="H137" s="30"/>
      <c r="I137" s="56"/>
      <c r="J137" s="63"/>
      <c r="K137" s="75"/>
      <c r="L137" s="96"/>
      <c r="M137" s="116"/>
      <c r="N137" s="117"/>
    </row>
    <row r="138" spans="1:14" x14ac:dyDescent="0.25">
      <c r="A138" s="5"/>
      <c r="B138" s="25" t="s">
        <v>77</v>
      </c>
      <c r="C138" s="21"/>
      <c r="D138" s="21"/>
      <c r="E138" s="6"/>
      <c r="F138" s="7"/>
      <c r="G138" s="25">
        <f>G135+G136+G137</f>
        <v>0</v>
      </c>
      <c r="H138" s="26"/>
      <c r="I138" s="57">
        <f>I135+I136+I137</f>
        <v>0</v>
      </c>
      <c r="J138" s="59"/>
      <c r="K138" s="77">
        <f>K135+K136+K137</f>
        <v>0</v>
      </c>
      <c r="L138" s="97"/>
      <c r="M138" s="119">
        <f>M135+M136+M137</f>
        <v>0</v>
      </c>
      <c r="N138" s="120"/>
    </row>
    <row r="139" spans="1:14" x14ac:dyDescent="0.25">
      <c r="A139" s="29"/>
      <c r="B139" s="29"/>
      <c r="C139" s="28"/>
      <c r="D139" s="28"/>
      <c r="E139" s="28"/>
      <c r="F139" s="30"/>
      <c r="G139" s="29"/>
      <c r="H139" s="30"/>
      <c r="I139" s="56"/>
      <c r="J139" s="63"/>
      <c r="K139" s="75"/>
      <c r="L139" s="96"/>
      <c r="M139" s="116"/>
      <c r="N139" s="117"/>
    </row>
    <row r="140" spans="1:14" x14ac:dyDescent="0.25">
      <c r="A140" s="5"/>
      <c r="B140" s="25" t="s">
        <v>78</v>
      </c>
      <c r="C140" s="21"/>
      <c r="D140" s="6"/>
      <c r="E140" s="6"/>
      <c r="F140" s="7"/>
      <c r="G140" s="5"/>
      <c r="H140" s="7"/>
      <c r="I140" s="55"/>
      <c r="J140" s="61"/>
      <c r="K140" s="76"/>
      <c r="L140" s="95"/>
      <c r="M140" s="114"/>
      <c r="N140" s="115"/>
    </row>
    <row r="141" spans="1:14" x14ac:dyDescent="0.25">
      <c r="A141" s="29">
        <v>633</v>
      </c>
      <c r="B141" s="29" t="s">
        <v>15</v>
      </c>
      <c r="C141" s="28"/>
      <c r="D141" s="28"/>
      <c r="E141" s="28"/>
      <c r="F141" s="30"/>
      <c r="G141" s="29"/>
      <c r="H141" s="30"/>
      <c r="I141" s="56">
        <v>5000</v>
      </c>
      <c r="J141" s="63"/>
      <c r="K141" s="75">
        <v>500</v>
      </c>
      <c r="L141" s="96"/>
      <c r="M141" s="116">
        <v>500</v>
      </c>
      <c r="N141" s="117"/>
    </row>
    <row r="142" spans="1:14" x14ac:dyDescent="0.25">
      <c r="A142" s="5">
        <v>632</v>
      </c>
      <c r="B142" s="5" t="s">
        <v>7</v>
      </c>
      <c r="C142" s="6"/>
      <c r="D142" s="6"/>
      <c r="E142" s="6"/>
      <c r="F142" s="7"/>
      <c r="G142" s="5"/>
      <c r="H142" s="7"/>
      <c r="I142" s="55">
        <v>8000</v>
      </c>
      <c r="J142" s="61"/>
      <c r="K142" s="76">
        <v>8000</v>
      </c>
      <c r="L142" s="95"/>
      <c r="M142" s="114">
        <v>8000</v>
      </c>
      <c r="N142" s="115"/>
    </row>
    <row r="143" spans="1:14" x14ac:dyDescent="0.25">
      <c r="A143" s="45">
        <v>637001</v>
      </c>
      <c r="B143" s="29" t="s">
        <v>79</v>
      </c>
      <c r="C143" s="28"/>
      <c r="D143" s="28"/>
      <c r="E143" s="28"/>
      <c r="F143" s="30"/>
      <c r="G143" s="29"/>
      <c r="H143" s="30"/>
      <c r="I143" s="56"/>
      <c r="J143" s="63"/>
      <c r="K143" s="75"/>
      <c r="L143" s="96"/>
      <c r="M143" s="127"/>
      <c r="N143" s="117"/>
    </row>
    <row r="144" spans="1:14" x14ac:dyDescent="0.25">
      <c r="A144" s="46">
        <v>637002</v>
      </c>
      <c r="B144" s="5" t="s">
        <v>80</v>
      </c>
      <c r="C144" s="6"/>
      <c r="D144" s="6"/>
      <c r="E144" s="6"/>
      <c r="F144" s="7"/>
      <c r="G144" s="78"/>
      <c r="H144" s="7"/>
      <c r="I144" s="87"/>
      <c r="J144" s="61"/>
      <c r="K144" s="100"/>
      <c r="L144" s="95"/>
      <c r="M144" s="128"/>
      <c r="N144" s="115"/>
    </row>
    <row r="145" spans="1:14" x14ac:dyDescent="0.25">
      <c r="A145" s="45">
        <v>637003</v>
      </c>
      <c r="B145" s="29" t="s">
        <v>81</v>
      </c>
      <c r="C145" s="28"/>
      <c r="D145" s="28"/>
      <c r="E145" s="28"/>
      <c r="F145" s="30"/>
      <c r="G145" s="29"/>
      <c r="H145" s="30"/>
      <c r="I145" s="56"/>
      <c r="J145" s="63"/>
      <c r="K145" s="75"/>
      <c r="L145" s="96"/>
      <c r="M145" s="127"/>
      <c r="N145" s="117"/>
    </row>
    <row r="146" spans="1:14" x14ac:dyDescent="0.25">
      <c r="A146" s="46">
        <v>637004</v>
      </c>
      <c r="B146" s="5" t="s">
        <v>82</v>
      </c>
      <c r="C146" s="6"/>
      <c r="D146" s="6"/>
      <c r="E146" s="6"/>
      <c r="F146" s="7"/>
      <c r="G146" s="5"/>
      <c r="H146" s="7"/>
      <c r="I146" s="55"/>
      <c r="J146" s="61"/>
      <c r="K146" s="76"/>
      <c r="L146" s="95"/>
      <c r="M146" s="129"/>
      <c r="N146" s="115"/>
    </row>
    <row r="147" spans="1:14" x14ac:dyDescent="0.25">
      <c r="A147" s="45">
        <v>637005</v>
      </c>
      <c r="B147" s="29" t="s">
        <v>83</v>
      </c>
      <c r="C147" s="28"/>
      <c r="D147" s="28"/>
      <c r="E147" s="28"/>
      <c r="F147" s="30"/>
      <c r="G147" s="29"/>
      <c r="H147" s="30"/>
      <c r="I147" s="56"/>
      <c r="J147" s="63"/>
      <c r="K147" s="75"/>
      <c r="L147" s="96"/>
      <c r="M147" s="127"/>
      <c r="N147" s="117"/>
    </row>
    <row r="148" spans="1:14" x14ac:dyDescent="0.25">
      <c r="A148" s="46">
        <v>637006</v>
      </c>
      <c r="B148" s="5" t="s">
        <v>84</v>
      </c>
      <c r="C148" s="6"/>
      <c r="D148" s="6"/>
      <c r="E148" s="6"/>
      <c r="F148" s="7"/>
      <c r="G148" s="5"/>
      <c r="H148" s="7"/>
      <c r="I148" s="55">
        <v>22500</v>
      </c>
      <c r="J148" s="61"/>
      <c r="K148" s="76">
        <v>10000</v>
      </c>
      <c r="L148" s="95"/>
      <c r="M148" s="129">
        <v>10000</v>
      </c>
      <c r="N148" s="115"/>
    </row>
    <row r="149" spans="1:14" x14ac:dyDescent="0.25">
      <c r="A149" s="29"/>
      <c r="B149" s="40" t="s">
        <v>85</v>
      </c>
      <c r="C149" s="35"/>
      <c r="D149" s="28"/>
      <c r="E149" s="28"/>
      <c r="F149" s="30"/>
      <c r="G149" s="40">
        <f>G141+G142+G143+G144+G145+G146+G147+G148</f>
        <v>0</v>
      </c>
      <c r="H149" s="53"/>
      <c r="I149" s="54">
        <f>I141+I142+I143+I144+I145+I146+I147+I148</f>
        <v>35500</v>
      </c>
      <c r="J149" s="64"/>
      <c r="K149" s="74">
        <f>K141+K142+K143+K144+K145+K146+K147+K148</f>
        <v>18500</v>
      </c>
      <c r="L149" s="94"/>
      <c r="M149" s="112">
        <f>M141+M142+M143+M144+M145+M146+M147+M148</f>
        <v>18500</v>
      </c>
      <c r="N149" s="113"/>
    </row>
    <row r="150" spans="1:14" x14ac:dyDescent="0.25">
      <c r="A150" s="5"/>
      <c r="B150" s="5"/>
      <c r="C150" s="6"/>
      <c r="D150" s="6"/>
      <c r="E150" s="6"/>
      <c r="F150" s="7"/>
      <c r="G150" s="5"/>
      <c r="H150" s="7"/>
      <c r="I150" s="55"/>
      <c r="J150" s="61"/>
      <c r="K150" s="76"/>
      <c r="L150" s="95"/>
      <c r="M150" s="114"/>
      <c r="N150" s="115"/>
    </row>
    <row r="151" spans="1:14" x14ac:dyDescent="0.25">
      <c r="A151" s="29"/>
      <c r="B151" s="40" t="s">
        <v>86</v>
      </c>
      <c r="C151" s="35"/>
      <c r="D151" s="35"/>
      <c r="E151" s="28"/>
      <c r="F151" s="30"/>
      <c r="G151" s="29"/>
      <c r="H151" s="30"/>
      <c r="I151" s="56"/>
      <c r="J151" s="63"/>
      <c r="K151" s="75"/>
      <c r="L151" s="96"/>
      <c r="M151" s="116"/>
      <c r="N151" s="117"/>
    </row>
    <row r="152" spans="1:14" x14ac:dyDescent="0.25">
      <c r="A152" s="5">
        <v>632</v>
      </c>
      <c r="B152" s="5" t="s">
        <v>7</v>
      </c>
      <c r="C152" s="6"/>
      <c r="D152" s="6"/>
      <c r="E152" s="6"/>
      <c r="F152" s="7"/>
      <c r="G152" s="5"/>
      <c r="H152" s="7"/>
      <c r="I152" s="60">
        <v>2100</v>
      </c>
      <c r="J152" s="61"/>
      <c r="K152" s="76">
        <v>2100</v>
      </c>
      <c r="L152" s="95"/>
      <c r="M152" s="129">
        <v>2100</v>
      </c>
      <c r="N152" s="115"/>
    </row>
    <row r="153" spans="1:14" x14ac:dyDescent="0.25">
      <c r="A153" s="29">
        <v>633</v>
      </c>
      <c r="B153" s="29" t="s">
        <v>15</v>
      </c>
      <c r="C153" s="28"/>
      <c r="D153" s="28"/>
      <c r="E153" s="28"/>
      <c r="F153" s="30"/>
      <c r="G153" s="29"/>
      <c r="H153" s="30"/>
      <c r="I153" s="62">
        <v>1500</v>
      </c>
      <c r="J153" s="63"/>
      <c r="K153" s="75">
        <v>500</v>
      </c>
      <c r="L153" s="96"/>
      <c r="M153" s="127">
        <v>500</v>
      </c>
      <c r="N153" s="117"/>
    </row>
    <row r="154" spans="1:14" x14ac:dyDescent="0.25">
      <c r="A154" s="5">
        <v>635</v>
      </c>
      <c r="B154" s="5" t="s">
        <v>65</v>
      </c>
      <c r="C154" s="6"/>
      <c r="D154" s="6"/>
      <c r="E154" s="6"/>
      <c r="F154" s="7"/>
      <c r="G154" s="5"/>
      <c r="H154" s="7"/>
      <c r="I154" s="60">
        <v>500</v>
      </c>
      <c r="J154" s="61"/>
      <c r="K154" s="76">
        <v>500</v>
      </c>
      <c r="L154" s="95"/>
      <c r="M154" s="129">
        <v>500</v>
      </c>
      <c r="N154" s="115"/>
    </row>
    <row r="155" spans="1:14" x14ac:dyDescent="0.25">
      <c r="A155" s="29">
        <v>637</v>
      </c>
      <c r="B155" s="29" t="s">
        <v>87</v>
      </c>
      <c r="C155" s="28"/>
      <c r="D155" s="28"/>
      <c r="E155" s="28"/>
      <c r="F155" s="30"/>
      <c r="G155" s="29"/>
      <c r="H155" s="30"/>
      <c r="I155" s="62">
        <v>80</v>
      </c>
      <c r="J155" s="63"/>
      <c r="K155" s="75">
        <v>80</v>
      </c>
      <c r="L155" s="96"/>
      <c r="M155" s="127">
        <v>80</v>
      </c>
      <c r="N155" s="117"/>
    </row>
    <row r="156" spans="1:14" x14ac:dyDescent="0.25">
      <c r="A156" s="5"/>
      <c r="B156" s="25" t="s">
        <v>88</v>
      </c>
      <c r="C156" s="21"/>
      <c r="D156" s="21"/>
      <c r="E156" s="6"/>
      <c r="F156" s="7"/>
      <c r="G156" s="25">
        <f>G152+G153+G154+G155</f>
        <v>0</v>
      </c>
      <c r="H156" s="26"/>
      <c r="I156" s="57">
        <f>I152+I153+I154+I155</f>
        <v>4180</v>
      </c>
      <c r="J156" s="59"/>
      <c r="K156" s="77">
        <f>K152+K153+K154+K155</f>
        <v>3180</v>
      </c>
      <c r="L156" s="97"/>
      <c r="M156" s="119">
        <f>M152+M153+M154+M155</f>
        <v>3180</v>
      </c>
      <c r="N156" s="120"/>
    </row>
    <row r="157" spans="1:14" x14ac:dyDescent="0.25">
      <c r="A157" s="29"/>
      <c r="B157" s="29"/>
      <c r="C157" s="28"/>
      <c r="D157" s="28"/>
      <c r="E157" s="28"/>
      <c r="F157" s="30"/>
      <c r="G157" s="29"/>
      <c r="H157" s="30"/>
      <c r="I157" s="56"/>
      <c r="J157" s="63"/>
      <c r="K157" s="75"/>
      <c r="L157" s="96"/>
      <c r="M157" s="116"/>
      <c r="N157" s="117"/>
    </row>
    <row r="158" spans="1:14" x14ac:dyDescent="0.25">
      <c r="A158" s="5"/>
      <c r="B158" s="25" t="s">
        <v>89</v>
      </c>
      <c r="C158" s="21"/>
      <c r="D158" s="21"/>
      <c r="E158" s="6"/>
      <c r="F158" s="7"/>
      <c r="G158" s="5"/>
      <c r="H158" s="7"/>
      <c r="I158" s="55"/>
      <c r="J158" s="61"/>
      <c r="K158" s="76"/>
      <c r="L158" s="95"/>
      <c r="M158" s="114"/>
      <c r="N158" s="115"/>
    </row>
    <row r="159" spans="1:14" x14ac:dyDescent="0.25">
      <c r="A159" s="29">
        <v>611</v>
      </c>
      <c r="B159" s="62" t="s">
        <v>61</v>
      </c>
      <c r="C159" s="56"/>
      <c r="D159" s="56"/>
      <c r="E159" s="56"/>
      <c r="F159" s="30"/>
      <c r="G159" s="29"/>
      <c r="H159" s="30"/>
      <c r="I159" s="62">
        <v>78281</v>
      </c>
      <c r="J159" s="63"/>
      <c r="K159" s="75">
        <v>78281</v>
      </c>
      <c r="L159" s="96"/>
      <c r="M159" s="127">
        <v>78281</v>
      </c>
      <c r="N159" s="117"/>
    </row>
    <row r="160" spans="1:14" x14ac:dyDescent="0.25">
      <c r="A160" s="5">
        <v>621</v>
      </c>
      <c r="B160" s="60" t="s">
        <v>3</v>
      </c>
      <c r="C160" s="55"/>
      <c r="D160" s="55"/>
      <c r="E160" s="55"/>
      <c r="F160" s="7"/>
      <c r="G160" s="5"/>
      <c r="H160" s="7"/>
      <c r="I160" s="60">
        <v>27360</v>
      </c>
      <c r="J160" s="61"/>
      <c r="K160" s="76">
        <v>27360</v>
      </c>
      <c r="L160" s="95"/>
      <c r="M160" s="129">
        <v>27360</v>
      </c>
      <c r="N160" s="115"/>
    </row>
    <row r="161" spans="1:14" x14ac:dyDescent="0.25">
      <c r="A161" s="29">
        <v>625</v>
      </c>
      <c r="B161" s="29" t="s">
        <v>4</v>
      </c>
      <c r="C161" s="28"/>
      <c r="D161" s="28"/>
      <c r="E161" s="28"/>
      <c r="F161" s="30"/>
      <c r="G161" s="29"/>
      <c r="H161" s="30"/>
      <c r="I161" s="62"/>
      <c r="J161" s="63"/>
      <c r="K161" s="75"/>
      <c r="L161" s="96"/>
      <c r="M161" s="127"/>
      <c r="N161" s="117"/>
    </row>
    <row r="162" spans="1:14" x14ac:dyDescent="0.25">
      <c r="A162" s="5">
        <v>627</v>
      </c>
      <c r="B162" s="5" t="s">
        <v>65</v>
      </c>
      <c r="C162" s="6"/>
      <c r="D162" s="6"/>
      <c r="E162" s="6"/>
      <c r="F162" s="7"/>
      <c r="G162" s="78"/>
      <c r="H162" s="7"/>
      <c r="I162" s="85">
        <v>500</v>
      </c>
      <c r="J162" s="61"/>
      <c r="K162" s="100">
        <v>500</v>
      </c>
      <c r="L162" s="95"/>
      <c r="M162" s="128">
        <v>500</v>
      </c>
      <c r="N162" s="115"/>
    </row>
    <row r="163" spans="1:14" x14ac:dyDescent="0.25">
      <c r="A163" s="29">
        <v>632</v>
      </c>
      <c r="B163" s="29" t="s">
        <v>7</v>
      </c>
      <c r="C163" s="28"/>
      <c r="D163" s="28"/>
      <c r="E163" s="28"/>
      <c r="F163" s="30"/>
      <c r="G163" s="29"/>
      <c r="H163" s="30"/>
      <c r="I163" s="62">
        <v>16100</v>
      </c>
      <c r="J163" s="63"/>
      <c r="K163" s="75">
        <v>15100</v>
      </c>
      <c r="L163" s="96"/>
      <c r="M163" s="127">
        <v>15100</v>
      </c>
      <c r="N163" s="117"/>
    </row>
    <row r="164" spans="1:14" ht="15.75" thickBot="1" x14ac:dyDescent="0.3">
      <c r="A164" s="70">
        <v>637</v>
      </c>
      <c r="B164" s="70" t="s">
        <v>67</v>
      </c>
      <c r="C164" s="71"/>
      <c r="D164" s="71"/>
      <c r="E164" s="71"/>
      <c r="F164" s="72"/>
      <c r="G164" s="70"/>
      <c r="H164" s="72"/>
      <c r="I164" s="86">
        <v>5500</v>
      </c>
      <c r="J164" s="67"/>
      <c r="K164" s="103">
        <v>6000</v>
      </c>
      <c r="L164" s="104"/>
      <c r="M164" s="130">
        <v>6000</v>
      </c>
      <c r="N164" s="126"/>
    </row>
    <row r="165" spans="1:14" x14ac:dyDescent="0.25">
      <c r="A165" s="12" t="s">
        <v>0</v>
      </c>
      <c r="B165" s="12"/>
      <c r="C165" s="13"/>
      <c r="D165" s="13" t="s">
        <v>1</v>
      </c>
      <c r="E165" s="13"/>
      <c r="F165" s="14"/>
      <c r="G165" s="12" t="s">
        <v>112</v>
      </c>
      <c r="H165" s="14"/>
      <c r="I165" s="68" t="s">
        <v>113</v>
      </c>
      <c r="J165" s="68"/>
      <c r="K165" s="73" t="s">
        <v>113</v>
      </c>
      <c r="L165" s="89"/>
      <c r="M165" s="106" t="s">
        <v>113</v>
      </c>
      <c r="N165" s="107"/>
    </row>
    <row r="166" spans="1:14" ht="15.75" thickBot="1" x14ac:dyDescent="0.3">
      <c r="A166" s="15"/>
      <c r="B166" s="15"/>
      <c r="C166" s="16"/>
      <c r="D166" s="16"/>
      <c r="E166" s="16"/>
      <c r="F166" s="17"/>
      <c r="G166" s="15"/>
      <c r="H166" s="17"/>
      <c r="I166" s="69">
        <v>2023</v>
      </c>
      <c r="J166" s="69"/>
      <c r="K166" s="90">
        <v>2024</v>
      </c>
      <c r="L166" s="91"/>
      <c r="M166" s="108">
        <v>2025</v>
      </c>
      <c r="N166" s="109"/>
    </row>
    <row r="167" spans="1:14" x14ac:dyDescent="0.25">
      <c r="A167" s="5">
        <v>635</v>
      </c>
      <c r="B167" s="60" t="s">
        <v>57</v>
      </c>
      <c r="C167" s="55"/>
      <c r="D167" s="6"/>
      <c r="E167" s="6"/>
      <c r="F167" s="7"/>
      <c r="G167" s="5"/>
      <c r="H167" s="7"/>
      <c r="I167" s="60">
        <v>3000</v>
      </c>
      <c r="J167" s="61"/>
      <c r="K167" s="76">
        <v>3500</v>
      </c>
      <c r="L167" s="95"/>
      <c r="M167" s="129">
        <v>3500</v>
      </c>
      <c r="N167" s="115"/>
    </row>
    <row r="168" spans="1:14" x14ac:dyDescent="0.25">
      <c r="A168" s="29"/>
      <c r="B168" s="40" t="s">
        <v>90</v>
      </c>
      <c r="C168" s="35"/>
      <c r="D168" s="35"/>
      <c r="E168" s="28"/>
      <c r="F168" s="30"/>
      <c r="G168" s="40">
        <f>G159+G160+G161+G162+G163+G164+G167</f>
        <v>0</v>
      </c>
      <c r="H168" s="53"/>
      <c r="I168" s="54">
        <f>I159+I160+I161+I162+I163+I164+I167</f>
        <v>130741</v>
      </c>
      <c r="J168" s="64"/>
      <c r="K168" s="74">
        <f>K159+K160+K161+K162+K163+K164+K167</f>
        <v>130741</v>
      </c>
      <c r="L168" s="94"/>
      <c r="M168" s="112">
        <f>M159+M160+M161+M162+M163+M164+M167</f>
        <v>130741</v>
      </c>
      <c r="N168" s="113"/>
    </row>
    <row r="169" spans="1:14" x14ac:dyDescent="0.25">
      <c r="A169" s="5"/>
      <c r="B169" s="5"/>
      <c r="C169" s="6"/>
      <c r="D169" s="6"/>
      <c r="E169" s="6"/>
      <c r="F169" s="7"/>
      <c r="G169" s="5"/>
      <c r="H169" s="7"/>
      <c r="I169" s="55"/>
      <c r="J169" s="61"/>
      <c r="K169" s="76"/>
      <c r="L169" s="95"/>
      <c r="M169" s="114"/>
      <c r="N169" s="115"/>
    </row>
    <row r="170" spans="1:14" x14ac:dyDescent="0.25">
      <c r="A170" s="29"/>
      <c r="B170" s="40" t="s">
        <v>91</v>
      </c>
      <c r="C170" s="35"/>
      <c r="D170" s="35"/>
      <c r="E170" s="28"/>
      <c r="F170" s="30"/>
      <c r="G170" s="29"/>
      <c r="H170" s="30"/>
      <c r="I170" s="56"/>
      <c r="J170" s="63"/>
      <c r="K170" s="75"/>
      <c r="L170" s="96"/>
      <c r="M170" s="116"/>
      <c r="N170" s="117"/>
    </row>
    <row r="171" spans="1:14" x14ac:dyDescent="0.25">
      <c r="A171" s="5">
        <v>611</v>
      </c>
      <c r="B171" s="60" t="s">
        <v>61</v>
      </c>
      <c r="C171" s="55"/>
      <c r="D171" s="55"/>
      <c r="E171" s="55"/>
      <c r="F171" s="7"/>
      <c r="G171" s="5"/>
      <c r="H171" s="7"/>
      <c r="I171" s="60">
        <v>25200</v>
      </c>
      <c r="J171" s="61"/>
      <c r="K171" s="76"/>
      <c r="L171" s="95"/>
      <c r="M171" s="114"/>
      <c r="N171" s="115"/>
    </row>
    <row r="172" spans="1:14" x14ac:dyDescent="0.25">
      <c r="A172" s="29">
        <v>621</v>
      </c>
      <c r="B172" s="62" t="s">
        <v>3</v>
      </c>
      <c r="C172" s="56"/>
      <c r="D172" s="56"/>
      <c r="E172" s="56"/>
      <c r="F172" s="30"/>
      <c r="G172" s="29"/>
      <c r="H172" s="30"/>
      <c r="I172" s="62">
        <v>8807</v>
      </c>
      <c r="J172" s="63"/>
      <c r="K172" s="75"/>
      <c r="L172" s="96"/>
      <c r="M172" s="116"/>
      <c r="N172" s="117"/>
    </row>
    <row r="173" spans="1:14" x14ac:dyDescent="0.25">
      <c r="A173" s="5">
        <v>625</v>
      </c>
      <c r="B173" s="5" t="s">
        <v>4</v>
      </c>
      <c r="C173" s="6"/>
      <c r="D173" s="6"/>
      <c r="E173" s="6"/>
      <c r="F173" s="7"/>
      <c r="G173" s="5"/>
      <c r="H173" s="7"/>
      <c r="I173" s="60"/>
      <c r="J173" s="61"/>
      <c r="K173" s="76"/>
      <c r="L173" s="95"/>
      <c r="M173" s="114"/>
      <c r="N173" s="115"/>
    </row>
    <row r="174" spans="1:14" x14ac:dyDescent="0.25">
      <c r="A174" s="29">
        <v>627</v>
      </c>
      <c r="B174" s="29" t="s">
        <v>117</v>
      </c>
      <c r="C174" s="28"/>
      <c r="D174" s="28"/>
      <c r="E174" s="28"/>
      <c r="F174" s="30"/>
      <c r="G174" s="29"/>
      <c r="H174" s="30"/>
      <c r="I174" s="62">
        <v>121</v>
      </c>
      <c r="J174" s="63"/>
      <c r="K174" s="75"/>
      <c r="L174" s="96"/>
      <c r="M174" s="116"/>
      <c r="N174" s="117"/>
    </row>
    <row r="175" spans="1:14" x14ac:dyDescent="0.25">
      <c r="A175" s="5"/>
      <c r="B175" s="25" t="s">
        <v>92</v>
      </c>
      <c r="C175" s="21"/>
      <c r="D175" s="21"/>
      <c r="E175" s="21"/>
      <c r="F175" s="7"/>
      <c r="G175" s="25">
        <f>G171+G172+G173+G174</f>
        <v>0</v>
      </c>
      <c r="H175" s="26"/>
      <c r="I175" s="57">
        <f>I171+I172+I173+I174</f>
        <v>34128</v>
      </c>
      <c r="J175" s="59"/>
      <c r="K175" s="77">
        <f>K171+K172+K173+K174</f>
        <v>0</v>
      </c>
      <c r="L175" s="97"/>
      <c r="M175" s="119">
        <f>M171+M172+M173+M174</f>
        <v>0</v>
      </c>
      <c r="N175" s="120"/>
    </row>
    <row r="176" spans="1:14" x14ac:dyDescent="0.25">
      <c r="A176" s="29"/>
      <c r="B176" s="29"/>
      <c r="C176" s="28"/>
      <c r="D176" s="28"/>
      <c r="E176" s="28"/>
      <c r="F176" s="30"/>
      <c r="G176" s="29"/>
      <c r="H176" s="30"/>
      <c r="I176" s="56"/>
      <c r="J176" s="63"/>
      <c r="K176" s="75"/>
      <c r="L176" s="96"/>
      <c r="M176" s="116"/>
      <c r="N176" s="117"/>
    </row>
    <row r="177" spans="1:14" x14ac:dyDescent="0.25">
      <c r="A177" s="5"/>
      <c r="B177" s="25" t="s">
        <v>109</v>
      </c>
      <c r="C177" s="21"/>
      <c r="D177" s="21"/>
      <c r="E177" s="6"/>
      <c r="F177" s="7"/>
      <c r="G177" s="82"/>
      <c r="H177" s="26"/>
      <c r="I177" s="88">
        <v>2000</v>
      </c>
      <c r="J177" s="59"/>
      <c r="K177" s="105">
        <v>2000</v>
      </c>
      <c r="L177" s="97"/>
      <c r="M177" s="131">
        <v>2000</v>
      </c>
      <c r="N177" s="120"/>
    </row>
    <row r="178" spans="1:14" x14ac:dyDescent="0.25">
      <c r="A178" s="29"/>
      <c r="B178" s="29"/>
      <c r="C178" s="28"/>
      <c r="D178" s="28"/>
      <c r="E178" s="28"/>
      <c r="F178" s="30"/>
      <c r="G178" s="29"/>
      <c r="H178" s="30"/>
      <c r="I178" s="56"/>
      <c r="J178" s="63"/>
      <c r="K178" s="75"/>
      <c r="L178" s="96"/>
      <c r="M178" s="116"/>
      <c r="N178" s="117"/>
    </row>
    <row r="179" spans="1:14" x14ac:dyDescent="0.25">
      <c r="A179" s="5"/>
      <c r="B179" s="40" t="s">
        <v>93</v>
      </c>
      <c r="C179" s="35"/>
      <c r="D179" s="35"/>
      <c r="E179" s="32"/>
      <c r="F179" s="49"/>
      <c r="G179" s="25">
        <f>G68+G74+G81+G88+G94+G104+G115+G122+G128+G138+G149+G156+G168+G175+G177</f>
        <v>0</v>
      </c>
      <c r="H179" s="26"/>
      <c r="I179" s="57">
        <f>I68+I74+I81+I88+I94+I104+I115+I122+I128+I138+I149+I156+I168+I175+I177</f>
        <v>624430</v>
      </c>
      <c r="J179" s="59"/>
      <c r="K179" s="77">
        <f>K68+K74+K81+K88+K94+K104+K115+K122+K128+K138+K149+K156+K168+K175+K177</f>
        <v>575336</v>
      </c>
      <c r="L179" s="97"/>
      <c r="M179" s="119">
        <f>M68+M74+M81+M88+M94+M104+M115+M122+M128+M138+M149+M156+M168+M175+M177</f>
        <v>569416</v>
      </c>
      <c r="N179" s="120"/>
    </row>
    <row r="180" spans="1:14" x14ac:dyDescent="0.25">
      <c r="A180" s="29"/>
      <c r="B180" s="40"/>
      <c r="C180" s="35"/>
      <c r="D180" s="35"/>
      <c r="E180" s="32"/>
      <c r="F180" s="49"/>
      <c r="G180" s="29"/>
      <c r="H180" s="30"/>
      <c r="I180" s="56"/>
      <c r="J180" s="63"/>
      <c r="K180" s="75"/>
      <c r="L180" s="96"/>
      <c r="M180" s="116"/>
      <c r="N180" s="117"/>
    </row>
    <row r="181" spans="1:14" ht="18.75" x14ac:dyDescent="0.3">
      <c r="A181" s="5"/>
      <c r="B181" s="47"/>
      <c r="C181" s="48"/>
      <c r="D181" s="48"/>
      <c r="E181" s="28"/>
      <c r="F181" s="30"/>
      <c r="G181" s="5"/>
      <c r="H181" s="7"/>
      <c r="I181" s="55"/>
      <c r="J181" s="61"/>
      <c r="K181" s="76"/>
      <c r="L181" s="95"/>
      <c r="M181" s="114"/>
      <c r="N181" s="115"/>
    </row>
    <row r="182" spans="1:14" x14ac:dyDescent="0.25">
      <c r="A182" s="29"/>
      <c r="B182" s="5"/>
      <c r="C182" s="6"/>
      <c r="D182" s="6"/>
      <c r="E182" s="6"/>
      <c r="F182" s="7"/>
      <c r="G182" s="29"/>
      <c r="H182" s="30"/>
      <c r="I182" s="56"/>
      <c r="J182" s="63"/>
      <c r="K182" s="75"/>
      <c r="L182" s="96"/>
      <c r="M182" s="116"/>
      <c r="N182" s="117"/>
    </row>
    <row r="183" spans="1:14" x14ac:dyDescent="0.25">
      <c r="A183" s="5"/>
      <c r="B183" s="29"/>
      <c r="C183" s="28"/>
      <c r="D183" s="28"/>
      <c r="E183" s="28"/>
      <c r="F183" s="30"/>
      <c r="G183" s="5"/>
      <c r="H183" s="7"/>
      <c r="I183" s="55"/>
      <c r="J183" s="61"/>
      <c r="K183" s="76"/>
      <c r="L183" s="95"/>
      <c r="M183" s="114"/>
      <c r="N183" s="115"/>
    </row>
    <row r="184" spans="1:14" x14ac:dyDescent="0.25">
      <c r="A184" s="29"/>
      <c r="B184" s="5"/>
      <c r="C184" s="6"/>
      <c r="D184" s="6"/>
      <c r="E184" s="6"/>
      <c r="F184" s="7"/>
      <c r="G184" s="29"/>
      <c r="H184" s="30"/>
      <c r="I184" s="56"/>
      <c r="J184" s="63"/>
      <c r="K184" s="75"/>
      <c r="L184" s="96"/>
      <c r="M184" s="116"/>
      <c r="N184" s="117"/>
    </row>
    <row r="185" spans="1:14" x14ac:dyDescent="0.25">
      <c r="A185" s="5"/>
      <c r="B185" s="29"/>
      <c r="C185" s="28"/>
      <c r="D185" s="28"/>
      <c r="E185" s="28"/>
      <c r="F185" s="30"/>
      <c r="G185" s="5"/>
      <c r="H185" s="7"/>
      <c r="I185" s="55"/>
      <c r="J185" s="61"/>
      <c r="K185" s="76"/>
      <c r="L185" s="95"/>
      <c r="M185" s="114"/>
      <c r="N185" s="115"/>
    </row>
    <row r="186" spans="1:14" x14ac:dyDescent="0.25">
      <c r="A186" s="29"/>
      <c r="B186" s="5"/>
      <c r="C186" s="6"/>
      <c r="D186" s="6"/>
      <c r="E186" s="6"/>
      <c r="F186" s="7"/>
      <c r="G186" s="29"/>
      <c r="H186" s="30"/>
      <c r="I186" s="56"/>
      <c r="J186" s="63"/>
      <c r="K186" s="75"/>
      <c r="L186" s="96"/>
      <c r="M186" s="116"/>
      <c r="N186" s="117"/>
    </row>
    <row r="187" spans="1:14" x14ac:dyDescent="0.25">
      <c r="A187" s="5"/>
      <c r="B187" s="29"/>
      <c r="C187" s="28"/>
      <c r="D187" s="28"/>
      <c r="E187" s="28"/>
      <c r="F187" s="30"/>
      <c r="G187" s="5"/>
      <c r="H187" s="7"/>
      <c r="I187" s="55"/>
      <c r="J187" s="61"/>
      <c r="K187" s="76"/>
      <c r="L187" s="95"/>
      <c r="M187" s="114"/>
      <c r="N187" s="115"/>
    </row>
    <row r="188" spans="1:14" x14ac:dyDescent="0.25">
      <c r="A188" s="29"/>
      <c r="B188" s="5"/>
      <c r="C188" s="6"/>
      <c r="D188" s="6"/>
      <c r="E188" s="6"/>
      <c r="F188" s="7"/>
      <c r="G188" s="29"/>
      <c r="H188" s="30"/>
      <c r="I188" s="56"/>
      <c r="J188" s="63"/>
      <c r="K188" s="75"/>
      <c r="L188" s="96"/>
      <c r="M188" s="116"/>
      <c r="N188" s="117"/>
    </row>
    <row r="189" spans="1:14" x14ac:dyDescent="0.25">
      <c r="A189" s="5"/>
      <c r="B189" s="29"/>
      <c r="C189" s="28"/>
      <c r="D189" s="28"/>
      <c r="E189" s="28"/>
      <c r="F189" s="30"/>
      <c r="G189" s="5"/>
      <c r="H189" s="7"/>
      <c r="I189" s="55"/>
      <c r="J189" s="61"/>
      <c r="K189" s="76"/>
      <c r="L189" s="95"/>
      <c r="M189" s="114"/>
      <c r="N189" s="115"/>
    </row>
    <row r="190" spans="1:14" x14ac:dyDescent="0.25">
      <c r="A190" s="29"/>
      <c r="B190" s="25"/>
      <c r="C190" s="21"/>
      <c r="D190" s="21"/>
      <c r="E190" s="6"/>
      <c r="F190" s="7"/>
      <c r="G190" s="29"/>
      <c r="H190" s="30"/>
      <c r="I190" s="56"/>
      <c r="J190" s="63"/>
      <c r="K190" s="75"/>
      <c r="L190" s="96"/>
      <c r="M190" s="116"/>
      <c r="N190" s="117"/>
    </row>
    <row r="191" spans="1:14" x14ac:dyDescent="0.25">
      <c r="A191" s="5"/>
      <c r="B191" s="29"/>
      <c r="C191" s="28"/>
      <c r="D191" s="28"/>
      <c r="E191" s="28"/>
      <c r="F191" s="30"/>
      <c r="G191" s="5"/>
      <c r="H191" s="7"/>
      <c r="I191" s="55"/>
      <c r="J191" s="61"/>
      <c r="K191" s="76"/>
      <c r="L191" s="95"/>
      <c r="M191" s="114"/>
      <c r="N191" s="115"/>
    </row>
    <row r="192" spans="1:14" x14ac:dyDescent="0.25">
      <c r="A192" s="29"/>
      <c r="B192" s="5"/>
      <c r="C192" s="6"/>
      <c r="D192" s="6"/>
      <c r="E192" s="6"/>
      <c r="F192" s="7"/>
      <c r="G192" s="29"/>
      <c r="H192" s="30"/>
      <c r="I192" s="56"/>
      <c r="J192" s="63"/>
      <c r="K192" s="75"/>
      <c r="L192" s="96"/>
      <c r="M192" s="116"/>
      <c r="N192" s="117"/>
    </row>
    <row r="193" spans="1:14" x14ac:dyDescent="0.25">
      <c r="A193" s="5"/>
      <c r="B193" s="29"/>
      <c r="C193" s="28"/>
      <c r="D193" s="28"/>
      <c r="E193" s="28"/>
      <c r="F193" s="30"/>
      <c r="G193" s="5"/>
      <c r="H193" s="7"/>
      <c r="I193" s="55"/>
      <c r="J193" s="61"/>
      <c r="K193" s="76"/>
      <c r="L193" s="95"/>
      <c r="M193" s="114"/>
      <c r="N193" s="115"/>
    </row>
    <row r="194" spans="1:14" x14ac:dyDescent="0.25">
      <c r="A194" s="29"/>
      <c r="B194" s="5"/>
      <c r="C194" s="6"/>
      <c r="D194" s="6"/>
      <c r="E194" s="6"/>
      <c r="F194" s="7"/>
      <c r="G194" s="29"/>
      <c r="H194" s="30"/>
      <c r="I194" s="56"/>
      <c r="J194" s="63"/>
      <c r="K194" s="75"/>
      <c r="L194" s="96"/>
      <c r="M194" s="116"/>
      <c r="N194" s="117"/>
    </row>
    <row r="195" spans="1:14" x14ac:dyDescent="0.25">
      <c r="A195" s="5"/>
      <c r="B195" s="29"/>
      <c r="C195" s="28"/>
      <c r="D195" s="28"/>
      <c r="E195" s="28"/>
      <c r="F195" s="30"/>
      <c r="G195" s="5"/>
      <c r="H195" s="7"/>
      <c r="I195" s="55"/>
      <c r="J195" s="61"/>
      <c r="K195" s="76"/>
      <c r="L195" s="95"/>
      <c r="M195" s="114"/>
      <c r="N195" s="115"/>
    </row>
    <row r="196" spans="1:14" x14ac:dyDescent="0.25">
      <c r="A196" s="29"/>
      <c r="B196" s="40"/>
      <c r="C196" s="35"/>
      <c r="D196" s="35"/>
      <c r="E196" s="28"/>
      <c r="F196" s="30"/>
      <c r="G196" s="29"/>
      <c r="H196" s="30"/>
      <c r="I196" s="56"/>
      <c r="J196" s="63"/>
      <c r="K196" s="75"/>
      <c r="L196" s="96"/>
      <c r="M196" s="116"/>
      <c r="N196" s="117"/>
    </row>
    <row r="197" spans="1:14" ht="15.75" thickBot="1" x14ac:dyDescent="0.3">
      <c r="A197" s="8"/>
      <c r="B197" s="15"/>
      <c r="C197" s="16"/>
      <c r="D197" s="16"/>
      <c r="E197" s="9"/>
      <c r="F197" s="10"/>
      <c r="G197" s="8"/>
      <c r="H197" s="10"/>
      <c r="I197" s="81"/>
      <c r="J197" s="67"/>
      <c r="K197" s="103"/>
      <c r="L197" s="104"/>
      <c r="M197" s="125"/>
      <c r="N197" s="126"/>
    </row>
    <row r="198" spans="1:14" x14ac:dyDescent="0.25">
      <c r="A198" s="12" t="s">
        <v>0</v>
      </c>
      <c r="B198" s="12"/>
      <c r="C198" s="13"/>
      <c r="D198" s="13" t="s">
        <v>1</v>
      </c>
      <c r="E198" s="13"/>
      <c r="F198" s="14"/>
      <c r="G198" s="12" t="s">
        <v>112</v>
      </c>
      <c r="H198" s="14"/>
      <c r="I198" s="68" t="s">
        <v>113</v>
      </c>
      <c r="J198" s="68"/>
      <c r="K198" s="73" t="s">
        <v>113</v>
      </c>
      <c r="L198" s="89"/>
      <c r="M198" s="106" t="s">
        <v>113</v>
      </c>
      <c r="N198" s="107"/>
    </row>
    <row r="199" spans="1:14" ht="15.75" thickBot="1" x14ac:dyDescent="0.3">
      <c r="A199" s="15"/>
      <c r="B199" s="15"/>
      <c r="C199" s="16"/>
      <c r="D199" s="16"/>
      <c r="E199" s="16"/>
      <c r="F199" s="17"/>
      <c r="G199" s="15"/>
      <c r="H199" s="17"/>
      <c r="I199" s="69">
        <v>2023</v>
      </c>
      <c r="J199" s="69"/>
      <c r="K199" s="90">
        <v>2024</v>
      </c>
      <c r="L199" s="91"/>
      <c r="M199" s="108">
        <v>2025</v>
      </c>
      <c r="N199" s="109"/>
    </row>
    <row r="200" spans="1:14" x14ac:dyDescent="0.25">
      <c r="A200" s="5"/>
      <c r="B200" s="5" t="s">
        <v>116</v>
      </c>
      <c r="C200" s="6"/>
      <c r="D200" s="6"/>
      <c r="E200" s="6"/>
      <c r="F200" s="7"/>
      <c r="G200" s="5"/>
      <c r="H200" s="7"/>
      <c r="I200" s="55"/>
      <c r="J200" s="61"/>
      <c r="K200" s="76"/>
      <c r="L200" s="95"/>
      <c r="M200" s="114"/>
      <c r="N200" s="115"/>
    </row>
    <row r="201" spans="1:14" x14ac:dyDescent="0.25">
      <c r="A201" s="29"/>
      <c r="B201" s="29" t="s">
        <v>94</v>
      </c>
      <c r="C201" s="28"/>
      <c r="D201" s="28"/>
      <c r="E201" s="28"/>
      <c r="F201" s="30"/>
      <c r="G201" s="29"/>
      <c r="H201" s="30"/>
      <c r="I201" s="56">
        <v>10000</v>
      </c>
      <c r="J201" s="63"/>
      <c r="K201" s="75"/>
      <c r="L201" s="96"/>
      <c r="M201" s="116"/>
      <c r="N201" s="117"/>
    </row>
    <row r="202" spans="1:14" x14ac:dyDescent="0.25">
      <c r="A202" s="5"/>
      <c r="B202" s="5" t="s">
        <v>115</v>
      </c>
      <c r="C202" s="6"/>
      <c r="D202" s="6"/>
      <c r="E202" s="6"/>
      <c r="F202" s="7"/>
      <c r="G202" s="5"/>
      <c r="H202" s="7"/>
      <c r="I202" s="55"/>
      <c r="J202" s="61"/>
      <c r="K202" s="76"/>
      <c r="L202" s="95"/>
      <c r="M202" s="114"/>
      <c r="N202" s="115"/>
    </row>
    <row r="203" spans="1:14" x14ac:dyDescent="0.25">
      <c r="A203" s="29"/>
      <c r="B203" s="29" t="s">
        <v>95</v>
      </c>
      <c r="C203" s="28"/>
      <c r="D203" s="28"/>
      <c r="E203" s="28"/>
      <c r="F203" s="30"/>
      <c r="G203" s="29"/>
      <c r="H203" s="30"/>
      <c r="I203" s="56"/>
      <c r="J203" s="63"/>
      <c r="K203" s="75"/>
      <c r="L203" s="96"/>
      <c r="M203" s="116"/>
      <c r="N203" s="117"/>
    </row>
    <row r="204" spans="1:14" x14ac:dyDescent="0.25">
      <c r="A204" s="5"/>
      <c r="B204" s="5" t="s">
        <v>96</v>
      </c>
      <c r="C204" s="6"/>
      <c r="D204" s="6"/>
      <c r="E204" s="6"/>
      <c r="F204" s="7"/>
      <c r="G204" s="5"/>
      <c r="H204" s="7"/>
      <c r="I204" s="55">
        <v>502296</v>
      </c>
      <c r="J204" s="61"/>
      <c r="K204" s="76"/>
      <c r="L204" s="95"/>
      <c r="M204" s="114"/>
      <c r="N204" s="115"/>
    </row>
    <row r="205" spans="1:14" x14ac:dyDescent="0.25">
      <c r="A205" s="29"/>
      <c r="B205" s="29" t="s">
        <v>118</v>
      </c>
      <c r="C205" s="28"/>
      <c r="D205" s="28"/>
      <c r="E205" s="28"/>
      <c r="F205" s="30"/>
      <c r="G205" s="29"/>
      <c r="H205" s="30"/>
      <c r="I205" s="56"/>
      <c r="J205" s="63"/>
      <c r="K205" s="75"/>
      <c r="L205" s="96"/>
      <c r="M205" s="116"/>
      <c r="N205" s="117"/>
    </row>
    <row r="206" spans="1:14" x14ac:dyDescent="0.25">
      <c r="A206" s="5"/>
      <c r="B206" s="5" t="s">
        <v>97</v>
      </c>
      <c r="C206" s="6"/>
      <c r="D206" s="6"/>
      <c r="E206" s="6"/>
      <c r="F206" s="7"/>
      <c r="G206" s="5"/>
      <c r="H206" s="7"/>
      <c r="I206" s="55"/>
      <c r="J206" s="61"/>
      <c r="K206" s="76"/>
      <c r="L206" s="95"/>
      <c r="M206" s="114"/>
      <c r="N206" s="115"/>
    </row>
    <row r="207" spans="1:14" x14ac:dyDescent="0.25">
      <c r="A207" s="29"/>
      <c r="B207" s="29" t="s">
        <v>132</v>
      </c>
      <c r="C207" s="28"/>
      <c r="D207" s="28"/>
      <c r="E207" s="28"/>
      <c r="F207" s="30"/>
      <c r="G207" s="29"/>
      <c r="H207" s="30"/>
      <c r="I207" s="56"/>
      <c r="J207" s="63"/>
      <c r="K207" s="75"/>
      <c r="L207" s="96"/>
      <c r="M207" s="116"/>
      <c r="N207" s="117"/>
    </row>
    <row r="208" spans="1:14" x14ac:dyDescent="0.25">
      <c r="A208" s="5"/>
      <c r="B208" s="5" t="s">
        <v>131</v>
      </c>
      <c r="C208" s="6"/>
      <c r="D208" s="6"/>
      <c r="E208" s="6"/>
      <c r="F208" s="7"/>
      <c r="G208" s="5"/>
      <c r="H208" s="7"/>
      <c r="I208" s="55">
        <v>461719</v>
      </c>
      <c r="J208" s="61"/>
      <c r="K208" s="76"/>
      <c r="L208" s="95"/>
      <c r="M208" s="114"/>
      <c r="N208" s="115"/>
    </row>
    <row r="209" spans="1:14" x14ac:dyDescent="0.25">
      <c r="A209" s="29"/>
      <c r="B209" s="44" t="s">
        <v>120</v>
      </c>
      <c r="C209" s="32"/>
      <c r="D209" s="32"/>
      <c r="E209" s="32"/>
      <c r="F209" s="49"/>
      <c r="G209" s="44"/>
      <c r="H209" s="49"/>
      <c r="I209" s="56"/>
      <c r="J209" s="63"/>
      <c r="K209" s="75"/>
      <c r="L209" s="96"/>
      <c r="M209" s="116"/>
      <c r="N209" s="117"/>
    </row>
    <row r="210" spans="1:14" x14ac:dyDescent="0.25">
      <c r="A210" s="5"/>
      <c r="B210" s="5" t="s">
        <v>121</v>
      </c>
      <c r="C210" s="6"/>
      <c r="D210" s="6"/>
      <c r="E210" s="6"/>
      <c r="F210" s="7"/>
      <c r="G210" s="5"/>
      <c r="H210" s="7"/>
      <c r="I210" s="55">
        <v>56756</v>
      </c>
      <c r="J210" s="61"/>
      <c r="K210" s="76"/>
      <c r="L210" s="95"/>
      <c r="M210" s="114"/>
      <c r="N210" s="115"/>
    </row>
    <row r="211" spans="1:14" x14ac:dyDescent="0.25">
      <c r="A211" s="29"/>
      <c r="B211" s="40" t="s">
        <v>107</v>
      </c>
      <c r="C211" s="35"/>
      <c r="D211" s="35"/>
      <c r="E211" s="28"/>
      <c r="F211" s="30"/>
      <c r="G211" s="40">
        <f>G200+G201+G202+G203+G204+G205+G206+G207+G208+G209+G210</f>
        <v>0</v>
      </c>
      <c r="H211" s="53"/>
      <c r="I211" s="54">
        <f>I200+I201+I202+I203+I204+I205+I206+I207+I208+I209+I210</f>
        <v>1030771</v>
      </c>
      <c r="J211" s="64"/>
      <c r="K211" s="74">
        <f>K200+K201+K202+K203+K204+K205+K206+K207+K208+K209+K210</f>
        <v>0</v>
      </c>
      <c r="L211" s="94"/>
      <c r="M211" s="112">
        <f>M200+M201+M202+M203+M204+M205+M206+M207+M208+M209+M210</f>
        <v>0</v>
      </c>
      <c r="N211" s="113"/>
    </row>
    <row r="212" spans="1:14" x14ac:dyDescent="0.25">
      <c r="A212" s="5"/>
      <c r="B212" s="5"/>
      <c r="C212" s="6"/>
      <c r="D212" s="6"/>
      <c r="E212" s="6"/>
      <c r="F212" s="7"/>
      <c r="G212" s="5"/>
      <c r="H212" s="7"/>
      <c r="I212" s="55"/>
      <c r="J212" s="61"/>
      <c r="K212" s="76"/>
      <c r="L212" s="95"/>
      <c r="M212" s="114"/>
      <c r="N212" s="115"/>
    </row>
    <row r="213" spans="1:14" x14ac:dyDescent="0.25">
      <c r="A213" s="29"/>
      <c r="B213" s="62" t="s">
        <v>98</v>
      </c>
      <c r="C213" s="56"/>
      <c r="D213" s="56"/>
      <c r="E213" s="56"/>
      <c r="F213" s="30"/>
      <c r="G213" s="29"/>
      <c r="H213" s="30"/>
      <c r="I213" s="62">
        <v>29589</v>
      </c>
      <c r="J213" s="63"/>
      <c r="K213" s="75">
        <v>29589</v>
      </c>
      <c r="L213" s="96"/>
      <c r="M213" s="127">
        <v>29589</v>
      </c>
      <c r="N213" s="117"/>
    </row>
    <row r="214" spans="1:14" x14ac:dyDescent="0.25">
      <c r="A214" s="5"/>
      <c r="B214" s="5" t="s">
        <v>111</v>
      </c>
      <c r="C214" s="6"/>
      <c r="D214" s="6"/>
      <c r="E214" s="6"/>
      <c r="F214" s="7"/>
      <c r="G214" s="5"/>
      <c r="H214" s="7"/>
      <c r="I214" s="60">
        <v>2928</v>
      </c>
      <c r="J214" s="61"/>
      <c r="K214" s="76">
        <v>2928</v>
      </c>
      <c r="L214" s="95"/>
      <c r="M214" s="129">
        <v>2928</v>
      </c>
      <c r="N214" s="115"/>
    </row>
    <row r="215" spans="1:14" x14ac:dyDescent="0.25">
      <c r="A215" s="29"/>
      <c r="B215" s="29" t="s">
        <v>99</v>
      </c>
      <c r="C215" s="28"/>
      <c r="D215" s="28"/>
      <c r="E215" s="28"/>
      <c r="F215" s="30"/>
      <c r="G215" s="29"/>
      <c r="H215" s="30"/>
      <c r="I215" s="62">
        <v>16334</v>
      </c>
      <c r="J215" s="63"/>
      <c r="K215" s="75">
        <v>16334</v>
      </c>
      <c r="L215" s="96"/>
      <c r="M215" s="127">
        <v>16334</v>
      </c>
      <c r="N215" s="117"/>
    </row>
    <row r="216" spans="1:14" x14ac:dyDescent="0.25">
      <c r="A216" s="5"/>
      <c r="B216" s="5" t="s">
        <v>128</v>
      </c>
      <c r="C216" s="6"/>
      <c r="D216" s="6"/>
      <c r="E216" s="6"/>
      <c r="F216" s="7"/>
      <c r="G216" s="78"/>
      <c r="H216" s="7"/>
      <c r="I216" s="55"/>
      <c r="J216" s="61"/>
      <c r="K216" s="76"/>
      <c r="L216" s="95"/>
      <c r="M216" s="114"/>
      <c r="N216" s="115"/>
    </row>
    <row r="217" spans="1:14" x14ac:dyDescent="0.25">
      <c r="A217" s="29"/>
      <c r="B217" s="40" t="s">
        <v>108</v>
      </c>
      <c r="C217" s="35"/>
      <c r="D217" s="35"/>
      <c r="E217" s="28"/>
      <c r="F217" s="30"/>
      <c r="G217" s="40">
        <f>G213+G214+G215+G216</f>
        <v>0</v>
      </c>
      <c r="H217" s="53"/>
      <c r="I217" s="54">
        <f>I213+I214+I215+I216</f>
        <v>48851</v>
      </c>
      <c r="J217" s="64"/>
      <c r="K217" s="74">
        <f>K213+K214+K215+K216</f>
        <v>48851</v>
      </c>
      <c r="L217" s="94"/>
      <c r="M217" s="112">
        <f>M213+M214+M215+M216</f>
        <v>48851</v>
      </c>
      <c r="N217" s="113"/>
    </row>
    <row r="218" spans="1:14" x14ac:dyDescent="0.25">
      <c r="A218" s="5"/>
      <c r="B218" s="5"/>
      <c r="C218" s="6"/>
      <c r="D218" s="6"/>
      <c r="E218" s="6"/>
      <c r="F218" s="7"/>
      <c r="G218" s="5"/>
      <c r="H218" s="7"/>
      <c r="I218" s="55"/>
      <c r="J218" s="61"/>
      <c r="K218" s="76"/>
      <c r="L218" s="95"/>
      <c r="M218" s="114"/>
      <c r="N218" s="115"/>
    </row>
    <row r="219" spans="1:14" x14ac:dyDescent="0.25">
      <c r="A219" s="29"/>
      <c r="B219" s="29"/>
      <c r="C219" s="28"/>
      <c r="D219" s="28"/>
      <c r="E219" s="28"/>
      <c r="F219" s="30"/>
      <c r="G219" s="29"/>
      <c r="H219" s="30"/>
      <c r="I219" s="56"/>
      <c r="J219" s="63"/>
      <c r="K219" s="75"/>
      <c r="L219" s="96"/>
      <c r="M219" s="116"/>
      <c r="N219" s="117"/>
    </row>
    <row r="220" spans="1:14" x14ac:dyDescent="0.25">
      <c r="A220" s="5"/>
      <c r="B220" s="5"/>
      <c r="C220" s="6"/>
      <c r="D220" s="6"/>
      <c r="E220" s="6"/>
      <c r="F220" s="7"/>
      <c r="G220" s="5"/>
      <c r="H220" s="7"/>
      <c r="I220" s="55"/>
      <c r="J220" s="61"/>
      <c r="K220" s="76"/>
      <c r="L220" s="95"/>
      <c r="M220" s="114"/>
      <c r="N220" s="115"/>
    </row>
    <row r="221" spans="1:14" x14ac:dyDescent="0.25">
      <c r="A221" s="29"/>
      <c r="B221" s="29"/>
      <c r="C221" s="28"/>
      <c r="D221" s="28"/>
      <c r="E221" s="28"/>
      <c r="F221" s="30"/>
      <c r="G221" s="29"/>
      <c r="H221" s="30"/>
      <c r="I221" s="56"/>
      <c r="J221" s="63"/>
      <c r="K221" s="75"/>
      <c r="L221" s="96"/>
      <c r="M221" s="116"/>
      <c r="N221" s="117"/>
    </row>
    <row r="222" spans="1:14" x14ac:dyDescent="0.25">
      <c r="A222" s="5"/>
      <c r="B222" s="5"/>
      <c r="C222" s="6"/>
      <c r="D222" s="6"/>
      <c r="E222" s="6"/>
      <c r="F222" s="7"/>
      <c r="G222" s="5"/>
      <c r="H222" s="7"/>
      <c r="I222" s="55"/>
      <c r="J222" s="61"/>
      <c r="K222" s="76"/>
      <c r="L222" s="95"/>
      <c r="M222" s="114"/>
      <c r="N222" s="115"/>
    </row>
    <row r="223" spans="1:14" ht="18.75" x14ac:dyDescent="0.3">
      <c r="A223" s="29"/>
      <c r="B223" s="47" t="s">
        <v>106</v>
      </c>
      <c r="C223" s="48"/>
      <c r="D223" s="48"/>
      <c r="E223" s="48"/>
      <c r="F223" s="30"/>
      <c r="G223" s="40">
        <f>G179+G211+G217</f>
        <v>0</v>
      </c>
      <c r="H223" s="53"/>
      <c r="I223" s="54">
        <f>I179+I211+I217</f>
        <v>1704052</v>
      </c>
      <c r="J223" s="64"/>
      <c r="K223" s="74">
        <f>K179+K211+K217</f>
        <v>624187</v>
      </c>
      <c r="L223" s="94"/>
      <c r="M223" s="112">
        <f>M179+M211+M217</f>
        <v>618267</v>
      </c>
      <c r="N223" s="113"/>
    </row>
    <row r="224" spans="1:14" x14ac:dyDescent="0.25">
      <c r="A224" s="5"/>
      <c r="B224" s="5"/>
      <c r="C224" s="6"/>
      <c r="D224" s="6"/>
      <c r="E224" s="6"/>
      <c r="F224" s="7"/>
      <c r="G224" s="5"/>
      <c r="H224" s="7"/>
      <c r="I224" s="55"/>
      <c r="J224" s="61"/>
      <c r="K224" s="76"/>
      <c r="L224" s="95"/>
      <c r="M224" s="114"/>
      <c r="N224" s="115"/>
    </row>
    <row r="225" spans="1:14" x14ac:dyDescent="0.25">
      <c r="A225" s="29"/>
      <c r="B225" s="29"/>
      <c r="C225" s="28"/>
      <c r="D225" s="28"/>
      <c r="E225" s="28"/>
      <c r="F225" s="30"/>
      <c r="G225" s="29"/>
      <c r="H225" s="30"/>
      <c r="I225" s="56"/>
      <c r="J225" s="63"/>
      <c r="K225" s="75"/>
      <c r="L225" s="96"/>
      <c r="M225" s="116"/>
      <c r="N225" s="117"/>
    </row>
    <row r="226" spans="1:14" x14ac:dyDescent="0.25">
      <c r="A226" s="5"/>
      <c r="B226" s="5"/>
      <c r="C226" s="6"/>
      <c r="D226" s="6"/>
      <c r="E226" s="6"/>
      <c r="F226" s="7"/>
      <c r="G226" s="5"/>
      <c r="H226" s="7"/>
      <c r="I226" s="55"/>
      <c r="J226" s="61"/>
      <c r="K226" s="76"/>
      <c r="L226" s="95"/>
      <c r="M226" s="114"/>
      <c r="N226" s="115"/>
    </row>
    <row r="227" spans="1:14" x14ac:dyDescent="0.25">
      <c r="A227" s="29"/>
      <c r="B227" s="29"/>
      <c r="C227" s="28"/>
      <c r="D227" s="28"/>
      <c r="E227" s="28"/>
      <c r="F227" s="30"/>
      <c r="G227" s="29"/>
      <c r="H227" s="30"/>
      <c r="I227" s="56"/>
      <c r="J227" s="63"/>
      <c r="K227" s="75"/>
      <c r="L227" s="96"/>
      <c r="M227" s="116"/>
      <c r="N227" s="117"/>
    </row>
    <row r="228" spans="1:14" x14ac:dyDescent="0.25">
      <c r="A228" s="5"/>
      <c r="B228" s="5"/>
      <c r="C228" s="6"/>
      <c r="D228" s="6"/>
      <c r="E228" s="6"/>
      <c r="F228" s="7"/>
      <c r="G228" s="5"/>
      <c r="H228" s="7"/>
      <c r="I228" s="55"/>
      <c r="J228" s="61"/>
      <c r="K228" s="76"/>
      <c r="L228" s="95"/>
      <c r="M228" s="114"/>
      <c r="N228" s="115"/>
    </row>
    <row r="229" spans="1:14" x14ac:dyDescent="0.25">
      <c r="A229" s="29"/>
      <c r="B229" s="29"/>
      <c r="C229" s="28"/>
      <c r="D229" s="28"/>
      <c r="E229" s="28"/>
      <c r="F229" s="30"/>
      <c r="G229" s="29"/>
      <c r="H229" s="30"/>
      <c r="I229" s="56"/>
      <c r="J229" s="63"/>
      <c r="K229" s="75"/>
      <c r="L229" s="96"/>
      <c r="M229" s="116"/>
      <c r="N229" s="117"/>
    </row>
    <row r="230" spans="1:14" ht="15.75" thickBot="1" x14ac:dyDescent="0.3">
      <c r="A230" s="8"/>
      <c r="B230" s="8"/>
      <c r="C230" s="9"/>
      <c r="D230" s="9"/>
      <c r="E230" s="9"/>
      <c r="F230" s="10"/>
      <c r="G230" s="8"/>
      <c r="H230" s="10"/>
      <c r="I230" s="81"/>
      <c r="J230" s="67"/>
      <c r="K230" s="103"/>
      <c r="L230" s="104"/>
      <c r="M230" s="125"/>
      <c r="N230" s="126"/>
    </row>
  </sheetData>
  <pageMargins left="0.7" right="0.7" top="0.75" bottom="0.75" header="0.3" footer="0.3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CSÓKOVÁ Helena</cp:lastModifiedBy>
  <cp:lastPrinted>2015-12-03T06:55:18Z</cp:lastPrinted>
  <dcterms:created xsi:type="dcterms:W3CDTF">2015-11-28T14:32:25Z</dcterms:created>
  <dcterms:modified xsi:type="dcterms:W3CDTF">2023-02-08T10:39:18Z</dcterms:modified>
</cp:coreProperties>
</file>